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1075" windowHeight="7230"/>
  </bookViews>
  <sheets>
    <sheet name="Other Moneys 2014-15" sheetId="1" r:id="rId1"/>
  </sheets>
  <definedNames>
    <definedName name="_xlnm.Print_Area" localSheetId="0">'Other Moneys 2014-15'!$A$1:$S$29</definedName>
    <definedName name="_xlnm.Print_Titles" localSheetId="0">'Other Moneys 2014-15'!$A:$A</definedName>
  </definedNames>
  <calcPr calcId="145621"/>
</workbook>
</file>

<file path=xl/calcChain.xml><?xml version="1.0" encoding="utf-8"?>
<calcChain xmlns="http://schemas.openxmlformats.org/spreadsheetml/2006/main">
  <c r="S22" i="1" l="1"/>
  <c r="R22" i="1"/>
  <c r="R23" i="1" s="1"/>
  <c r="N22" i="1"/>
  <c r="K22" i="1"/>
  <c r="J22" i="1"/>
  <c r="G22" i="1"/>
  <c r="F22" i="1"/>
  <c r="F23" i="1" s="1"/>
  <c r="E22" i="1"/>
  <c r="D22" i="1"/>
  <c r="S21" i="1"/>
  <c r="R21" i="1"/>
  <c r="F21" i="1"/>
  <c r="E21" i="1"/>
  <c r="D21" i="1"/>
  <c r="D23" i="1" s="1"/>
  <c r="B20" i="1"/>
  <c r="B19" i="1"/>
  <c r="B18" i="1"/>
  <c r="S17" i="1"/>
  <c r="Q17" i="1"/>
  <c r="Q21" i="1" s="1"/>
  <c r="P17" i="1"/>
  <c r="P21" i="1" s="1"/>
  <c r="O17" i="1"/>
  <c r="O22" i="1" s="1"/>
  <c r="N17" i="1"/>
  <c r="N21" i="1" s="1"/>
  <c r="M17" i="1"/>
  <c r="M22" i="1" s="1"/>
  <c r="L17" i="1"/>
  <c r="L21" i="1" s="1"/>
  <c r="K17" i="1"/>
  <c r="K21" i="1" s="1"/>
  <c r="J17" i="1"/>
  <c r="J21" i="1" s="1"/>
  <c r="I17" i="1"/>
  <c r="I21" i="1" s="1"/>
  <c r="H17" i="1"/>
  <c r="H21" i="1" s="1"/>
  <c r="G17" i="1"/>
  <c r="G21" i="1" s="1"/>
  <c r="E17" i="1"/>
  <c r="C17" i="1"/>
  <c r="C22" i="1" s="1"/>
  <c r="B17" i="1"/>
  <c r="B16" i="1"/>
  <c r="B15" i="1"/>
  <c r="B14" i="1"/>
  <c r="B22" i="1" s="1"/>
  <c r="B13" i="1"/>
  <c r="B12" i="1"/>
  <c r="B11" i="1"/>
  <c r="B21" i="1" s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B7" i="1"/>
  <c r="B6" i="1"/>
  <c r="R5" i="1"/>
  <c r="B5" i="1"/>
  <c r="B23" i="1" l="1"/>
  <c r="M21" i="1"/>
  <c r="H22" i="1"/>
  <c r="L22" i="1"/>
  <c r="P22" i="1"/>
  <c r="C21" i="1"/>
  <c r="O21" i="1"/>
  <c r="I22" i="1"/>
  <c r="Q22" i="1"/>
</calcChain>
</file>

<file path=xl/sharedStrings.xml><?xml version="1.0" encoding="utf-8"?>
<sst xmlns="http://schemas.openxmlformats.org/spreadsheetml/2006/main" count="45" uniqueCount="45">
  <si>
    <r>
      <rPr>
        <b/>
        <sz val="12"/>
        <rFont val="Arial"/>
        <family val="2"/>
      </rPr>
      <t>Remittances Received from the Sale of Former Redevelopment Agency Property and Asset 
and the Asset Transfer Review Paid to Affected Taxing Entities in Fiscal Year 2014-15
Payments Occurring from July 1, 2014 to June 30, 2015</t>
    </r>
    <r>
      <rPr>
        <sz val="10"/>
        <rFont val="Arial"/>
        <family val="2"/>
      </rPr>
      <t xml:space="preserve">
(Report all Values in Whole Dollars)</t>
    </r>
  </si>
  <si>
    <t>County : San Diego</t>
  </si>
  <si>
    <t xml:space="preserve">Title of Former RDA: </t>
  </si>
  <si>
    <t>Countywide Totals</t>
  </si>
  <si>
    <t>Carlsbad RDA</t>
  </si>
  <si>
    <r>
      <t xml:space="preserve">Chula Vista RDA </t>
    </r>
    <r>
      <rPr>
        <vertAlign val="superscript"/>
        <sz val="11"/>
        <rFont val="Arial"/>
        <family val="2"/>
      </rPr>
      <t>2</t>
    </r>
  </si>
  <si>
    <t>Coronado RDA</t>
  </si>
  <si>
    <r>
      <t xml:space="preserve">El Cajon RDA </t>
    </r>
    <r>
      <rPr>
        <vertAlign val="superscript"/>
        <sz val="11"/>
        <rFont val="Arial"/>
        <family val="2"/>
      </rPr>
      <t>3</t>
    </r>
  </si>
  <si>
    <t>Escondido RDA</t>
  </si>
  <si>
    <t>Imperial Beach RDA</t>
  </si>
  <si>
    <t>La Mesa RDA</t>
  </si>
  <si>
    <t>Lemon Grove RDA</t>
  </si>
  <si>
    <t>National City RDA</t>
  </si>
  <si>
    <t>Oceanside RDA</t>
  </si>
  <si>
    <t>City of San Diego RDA</t>
  </si>
  <si>
    <t>San Marcos RDA</t>
  </si>
  <si>
    <t>Santee RDA</t>
  </si>
  <si>
    <t>Poway RDA</t>
  </si>
  <si>
    <t>Solana Beach RDA</t>
  </si>
  <si>
    <r>
      <t xml:space="preserve">Vista RDA </t>
    </r>
    <r>
      <rPr>
        <vertAlign val="superscript"/>
        <sz val="11"/>
        <rFont val="Arial"/>
        <family val="2"/>
      </rPr>
      <t>4</t>
    </r>
  </si>
  <si>
    <t>County of San Diego RDA</t>
  </si>
  <si>
    <t>Other Moneys Remittances:</t>
  </si>
  <si>
    <t>Total Revenue Received from the Sale of Former RDA Property (H&amp;S 34191.5)</t>
  </si>
  <si>
    <t>Total Revenue Received from the Sale of Former RDA Asset (H&amp;S 34177 (e))</t>
  </si>
  <si>
    <t>Total Revenue Received from the Asset Transfer Review (H&amp;S 34177 (d))</t>
  </si>
  <si>
    <t>Total Remittances</t>
  </si>
  <si>
    <t>Distribution of Remittances from Property Sales:</t>
  </si>
  <si>
    <t>Cities</t>
  </si>
  <si>
    <t>Counties</t>
  </si>
  <si>
    <t>Special Districts</t>
  </si>
  <si>
    <t>K-12 Schools</t>
  </si>
  <si>
    <t xml:space="preserve">Community Colleges  </t>
  </si>
  <si>
    <t xml:space="preserve">County Office of Education  </t>
  </si>
  <si>
    <t>Total ERAF (Please break out the ERAF amounts into the following categories if this information is readily available):</t>
  </si>
  <si>
    <t>ERAF - K-12</t>
  </si>
  <si>
    <t>ERAF - Community Colleges</t>
  </si>
  <si>
    <t>ERAF - County Offices of Education</t>
  </si>
  <si>
    <r>
      <t xml:space="preserve">Total Distributed Remittances (Total Remittances Must Equal the Total Distributed Remittances) </t>
    </r>
    <r>
      <rPr>
        <b/>
        <vertAlign val="superscript"/>
        <sz val="11"/>
        <rFont val="Arial"/>
        <family val="2"/>
      </rPr>
      <t>1</t>
    </r>
  </si>
  <si>
    <t>Total Remittance Distributions to K-14 Schools:</t>
  </si>
  <si>
    <t>Percentage of Remittance Distributions to K-14 Schools</t>
  </si>
  <si>
    <t>Property Name or Other Comments (Optional):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</si>
  <si>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Total remitted amount distributed to the affected taxing entities as of June 30, 2015.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</si>
  <si>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These are proceeds from the sale of property item number 2 and 3 of the Chula Vista SA's Long Range Property Managemetn Plan.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</si>
  <si>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These are proceeds from the sale of property item number 11 of the El Cajon SA's Long Range Property Managemetn Plan.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</si>
  <si>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These are proceeds from the sale of property item number 1, 2, 8, 10, 13, 14, 18, 20 and 21 of the Vista SA's Long Range Property Managemetn Plan.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</si>
</sst>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theme="6" tint="-0.499984740745262"/>
      <name val="Arial"/>
      <family val="2"/>
    </font>
    <font>
      <sz val="11"/>
      <color theme="5"/>
      <name val="Arial"/>
      <family val="2"/>
    </font>
    <font>
      <sz val="11"/>
      <color rgb="FF0070C0"/>
      <name val="Arial"/>
      <family val="2"/>
    </font>
    <font>
      <b/>
      <vertAlign val="superscript"/>
      <sz val="1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3" fillId="0" borderId="0"/>
  </cellStyleXfs>
  <cellXfs count="45">
    <xf numFmtId="0" fontId="0" fillId="0" borderId="0" xfId="0"/>
    <xf numFmtId="0" fontId="2" fillId="0" borderId="0" xfId="0" applyFont="1" applyAlignment="1">
      <alignment horizontal="center" wrapText="1"/>
    </xf>
    <xf numFmtId="41" fontId="2" fillId="0" borderId="0" xfId="0" applyNumberFormat="1" applyFont="1" applyAlignment="1"/>
    <xf numFmtId="0" fontId="2" fillId="0" borderId="0" xfId="0" applyFont="1" applyAlignment="1"/>
    <xf numFmtId="0" fontId="4" fillId="0" borderId="0" xfId="0" applyFont="1" applyFill="1" applyAlignment="1"/>
    <xf numFmtId="41" fontId="4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center" wrapText="1"/>
    </xf>
    <xf numFmtId="0" fontId="4" fillId="0" borderId="0" xfId="0" applyFont="1" applyAlignment="1"/>
    <xf numFmtId="0" fontId="7" fillId="0" borderId="0" xfId="0" applyFont="1" applyAlignment="1">
      <alignment horizontal="left" indent="2"/>
    </xf>
    <xf numFmtId="41" fontId="5" fillId="0" borderId="0" xfId="0" applyNumberFormat="1" applyFont="1" applyFill="1" applyAlignment="1"/>
    <xf numFmtId="41" fontId="7" fillId="0" borderId="0" xfId="0" applyNumberFormat="1" applyFont="1" applyFill="1" applyAlignment="1"/>
    <xf numFmtId="0" fontId="8" fillId="0" borderId="0" xfId="0" applyFont="1" applyAlignment="1">
      <alignment horizontal="left" indent="2"/>
    </xf>
    <xf numFmtId="41" fontId="8" fillId="0" borderId="0" xfId="0" applyNumberFormat="1" applyFont="1" applyFill="1" applyAlignment="1"/>
    <xf numFmtId="0" fontId="9" fillId="0" borderId="0" xfId="0" applyFont="1" applyAlignment="1">
      <alignment horizontal="left" indent="2"/>
    </xf>
    <xf numFmtId="0" fontId="4" fillId="0" borderId="0" xfId="0" applyFont="1"/>
    <xf numFmtId="41" fontId="5" fillId="2" borderId="1" xfId="0" applyNumberFormat="1" applyFont="1" applyFill="1" applyBorder="1" applyAlignment="1">
      <alignment horizontal="left" indent="2"/>
    </xf>
    <xf numFmtId="41" fontId="4" fillId="2" borderId="1" xfId="0" applyNumberFormat="1" applyFont="1" applyFill="1" applyBorder="1" applyAlignment="1"/>
    <xf numFmtId="41" fontId="5" fillId="0" borderId="0" xfId="0" applyNumberFormat="1" applyFont="1" applyFill="1" applyAlignment="1">
      <alignment horizontal="left" indent="2"/>
    </xf>
    <xf numFmtId="41" fontId="4" fillId="0" borderId="0" xfId="0" applyNumberFormat="1" applyFont="1" applyFill="1" applyAlignment="1"/>
    <xf numFmtId="0" fontId="4" fillId="0" borderId="0" xfId="0" applyFont="1" applyFill="1" applyAlignment="1">
      <alignment wrapText="1"/>
    </xf>
    <xf numFmtId="0" fontId="5" fillId="0" borderId="0" xfId="0" applyFont="1" applyAlignment="1">
      <alignment horizontal="left" wrapText="1" indent="2"/>
    </xf>
    <xf numFmtId="41" fontId="4" fillId="0" borderId="0" xfId="1" applyNumberFormat="1" applyFont="1" applyFill="1" applyBorder="1" applyAlignment="1"/>
    <xf numFmtId="41" fontId="5" fillId="0" borderId="0" xfId="1" applyNumberFormat="1" applyFont="1" applyFill="1" applyBorder="1" applyAlignment="1"/>
    <xf numFmtId="41" fontId="7" fillId="0" borderId="0" xfId="1" applyNumberFormat="1" applyFont="1" applyFill="1" applyBorder="1" applyAlignment="1"/>
    <xf numFmtId="164" fontId="2" fillId="0" borderId="0" xfId="0" applyNumberFormat="1" applyFont="1" applyAlignment="1"/>
    <xf numFmtId="0" fontId="5" fillId="0" borderId="0" xfId="0" applyFont="1" applyFill="1" applyAlignment="1">
      <alignment horizontal="left" wrapText="1" indent="2"/>
    </xf>
    <xf numFmtId="0" fontId="5" fillId="0" borderId="0" xfId="0" applyFont="1" applyFill="1" applyAlignment="1">
      <alignment horizontal="left" indent="4"/>
    </xf>
    <xf numFmtId="41" fontId="4" fillId="3" borderId="1" xfId="1" applyNumberFormat="1" applyFont="1" applyFill="1" applyBorder="1" applyAlignment="1"/>
    <xf numFmtId="0" fontId="5" fillId="0" borderId="0" xfId="0" applyFont="1" applyFill="1" applyAlignment="1">
      <alignment wrapText="1"/>
    </xf>
    <xf numFmtId="41" fontId="5" fillId="4" borderId="0" xfId="1" applyNumberFormat="1" applyFont="1" applyFill="1" applyBorder="1" applyAlignment="1"/>
    <xf numFmtId="0" fontId="5" fillId="0" borderId="0" xfId="0" applyFont="1" applyFill="1" applyBorder="1" applyAlignment="1">
      <alignment wrapText="1"/>
    </xf>
    <xf numFmtId="165" fontId="5" fillId="4" borderId="2" xfId="1" applyNumberFormat="1" applyFont="1" applyFill="1" applyBorder="1" applyAlignment="1"/>
    <xf numFmtId="0" fontId="5" fillId="0" borderId="0" xfId="0" applyFont="1" applyFill="1" applyBorder="1" applyAlignment="1"/>
    <xf numFmtId="41" fontId="11" fillId="0" borderId="0" xfId="1" applyNumberFormat="1" applyFont="1" applyFill="1" applyBorder="1" applyAlignment="1"/>
    <xf numFmtId="41" fontId="2" fillId="0" borderId="0" xfId="1" applyNumberFormat="1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2" fillId="0" borderId="0" xfId="1" applyNumberFormat="1" applyFont="1" applyFill="1" applyBorder="1" applyAlignment="1"/>
    <xf numFmtId="0" fontId="2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41" fontId="2" fillId="0" borderId="0" xfId="0" applyNumberFormat="1" applyFont="1" applyFill="1" applyBorder="1" applyAlignment="1"/>
    <xf numFmtId="41" fontId="11" fillId="0" borderId="0" xfId="0" applyNumberFormat="1" applyFont="1" applyFill="1" applyBorder="1" applyAlignment="1"/>
    <xf numFmtId="0" fontId="5" fillId="0" borderId="0" xfId="0" applyFont="1" applyFill="1" applyAlignment="1"/>
    <xf numFmtId="41" fontId="11" fillId="0" borderId="0" xfId="0" applyNumberFormat="1" applyFont="1" applyBorder="1" applyAlignment="1"/>
    <xf numFmtId="41" fontId="2" fillId="0" borderId="0" xfId="0" applyNumberFormat="1" applyFont="1" applyBorder="1" applyAlignment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60"/>
  <sheetViews>
    <sheetView tabSelected="1" view="pageBreakPreview" zoomScale="70" zoomScaleNormal="75" zoomScaleSheetLayoutView="70" workbookViewId="0">
      <pane xSplit="2" ySplit="4" topLeftCell="I8" activePane="bottomRight" state="frozen"/>
      <selection activeCell="L18" sqref="L18"/>
      <selection pane="topRight" activeCell="L18" sqref="L18"/>
      <selection pane="bottomLeft" activeCell="L18" sqref="L18"/>
      <selection pane="bottomRight" activeCell="R17" sqref="R17"/>
    </sheetView>
  </sheetViews>
  <sheetFormatPr defaultColWidth="9.140625" defaultRowHeight="14.25" x14ac:dyDescent="0.2"/>
  <cols>
    <col min="1" max="1" width="68.42578125" style="42" customWidth="1"/>
    <col min="2" max="2" width="25.85546875" style="43" customWidth="1"/>
    <col min="3" max="3" width="15.140625" style="44" bestFit="1" customWidth="1"/>
    <col min="4" max="4" width="17.140625" style="44" customWidth="1"/>
    <col min="5" max="5" width="16" style="44" bestFit="1" customWidth="1"/>
    <col min="6" max="6" width="14.42578125" style="44" bestFit="1" customWidth="1"/>
    <col min="7" max="7" width="16.42578125" style="44" bestFit="1" customWidth="1"/>
    <col min="8" max="8" width="18.5703125" style="44" bestFit="1" customWidth="1"/>
    <col min="9" max="9" width="14.7109375" style="44" bestFit="1" customWidth="1"/>
    <col min="10" max="10" width="19.5703125" style="44" bestFit="1" customWidth="1"/>
    <col min="11" max="11" width="18.42578125" style="44" bestFit="1" customWidth="1"/>
    <col min="12" max="12" width="16.7109375" style="44" bestFit="1" customWidth="1"/>
    <col min="13" max="13" width="15.28515625" style="44" customWidth="1"/>
    <col min="14" max="14" width="17.85546875" style="44" bestFit="1" customWidth="1"/>
    <col min="15" max="15" width="13.140625" style="44" bestFit="1" customWidth="1"/>
    <col min="16" max="16" width="12.5703125" style="44" bestFit="1" customWidth="1"/>
    <col min="17" max="17" width="19.7109375" style="44" bestFit="1" customWidth="1"/>
    <col min="18" max="18" width="16" style="44" bestFit="1" customWidth="1"/>
    <col min="19" max="19" width="17" style="44" customWidth="1"/>
    <col min="20" max="20" width="14.5703125" style="3" customWidth="1"/>
    <col min="21" max="21" width="9.140625" style="3"/>
    <col min="22" max="22" width="10.42578125" style="3" bestFit="1" customWidth="1"/>
    <col min="23" max="16384" width="9.140625" style="3"/>
  </cols>
  <sheetData>
    <row r="1" spans="1:22" ht="6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</row>
    <row r="2" spans="1:22" ht="19.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2" ht="36.6" customHeight="1" x14ac:dyDescent="0.25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</row>
    <row r="4" spans="1:22" ht="16.5" customHeight="1" x14ac:dyDescent="0.25">
      <c r="A4" s="7" t="s">
        <v>21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22" ht="17.100000000000001" customHeight="1" x14ac:dyDescent="0.2">
      <c r="A5" s="8" t="s">
        <v>22</v>
      </c>
      <c r="B5" s="9">
        <f>SUM(C5:S5)</f>
        <v>4056299.9299999997</v>
      </c>
      <c r="C5" s="10"/>
      <c r="D5" s="10">
        <v>315000</v>
      </c>
      <c r="E5" s="10"/>
      <c r="F5" s="10">
        <v>728564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>
        <f>132961.5+395004.77+291718.37+69922.1+67546.38+340968+1438063.76+196954.8+79596.25</f>
        <v>3012735.9299999997</v>
      </c>
      <c r="S5" s="10"/>
    </row>
    <row r="6" spans="1:22" ht="17.100000000000001" customHeight="1" x14ac:dyDescent="0.2">
      <c r="A6" s="11" t="s">
        <v>23</v>
      </c>
      <c r="B6" s="9">
        <f>SUM(C6:S6)</f>
        <v>0</v>
      </c>
      <c r="C6" s="9"/>
      <c r="D6" s="9"/>
      <c r="E6" s="9"/>
      <c r="F6" s="12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2" ht="17.100000000000001" customHeight="1" x14ac:dyDescent="0.2">
      <c r="A7" s="13" t="s">
        <v>24</v>
      </c>
      <c r="B7" s="9">
        <f>SUM(C7:S7)</f>
        <v>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22" ht="18" customHeight="1" thickBot="1" x14ac:dyDescent="0.3">
      <c r="A8" s="14" t="s">
        <v>25</v>
      </c>
      <c r="B8" s="15">
        <f>SUM(C8:S8)</f>
        <v>4056299.9299999997</v>
      </c>
      <c r="C8" s="16">
        <f>SUM(C5:C7)</f>
        <v>0</v>
      </c>
      <c r="D8" s="16">
        <f t="shared" ref="D8:S8" si="0">SUM(D5:D7)</f>
        <v>315000</v>
      </c>
      <c r="E8" s="16">
        <f t="shared" si="0"/>
        <v>0</v>
      </c>
      <c r="F8" s="16">
        <f>SUM(F5:F7)</f>
        <v>728564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6">
        <f t="shared" si="0"/>
        <v>0</v>
      </c>
      <c r="P8" s="16">
        <f t="shared" si="0"/>
        <v>0</v>
      </c>
      <c r="Q8" s="16">
        <f t="shared" si="0"/>
        <v>0</v>
      </c>
      <c r="R8" s="16">
        <f t="shared" si="0"/>
        <v>3012735.9299999997</v>
      </c>
      <c r="S8" s="16">
        <f t="shared" si="0"/>
        <v>0</v>
      </c>
    </row>
    <row r="9" spans="1:22" ht="17.100000000000001" customHeight="1" thickTop="1" x14ac:dyDescent="0.25">
      <c r="A9" s="14"/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22" ht="17.100000000000001" customHeight="1" x14ac:dyDescent="0.25">
      <c r="A10" s="19" t="s">
        <v>26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1:22" ht="21.75" customHeight="1" x14ac:dyDescent="0.25">
      <c r="A11" s="20" t="s">
        <v>27</v>
      </c>
      <c r="B11" s="21">
        <f t="shared" ref="B11:B20" si="1">SUM(C11:S11)</f>
        <v>624048.34</v>
      </c>
      <c r="C11" s="22"/>
      <c r="D11" s="23">
        <v>46483.17</v>
      </c>
      <c r="E11" s="22"/>
      <c r="F11" s="23">
        <v>74474.289999999994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>
        <v>503090.87999999995</v>
      </c>
      <c r="S11" s="22"/>
      <c r="V11" s="2"/>
    </row>
    <row r="12" spans="1:22" ht="17.100000000000001" customHeight="1" x14ac:dyDescent="0.25">
      <c r="A12" s="20" t="s">
        <v>28</v>
      </c>
      <c r="B12" s="21">
        <f t="shared" si="1"/>
        <v>853174.43000000017</v>
      </c>
      <c r="C12" s="22"/>
      <c r="D12" s="23">
        <v>50231.03</v>
      </c>
      <c r="E12" s="22"/>
      <c r="F12" s="23">
        <v>115333.03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>
        <v>687610.37000000011</v>
      </c>
      <c r="S12" s="22"/>
      <c r="V12" s="2"/>
    </row>
    <row r="13" spans="1:22" ht="17.100000000000001" customHeight="1" x14ac:dyDescent="0.25">
      <c r="A13" s="20" t="s">
        <v>29</v>
      </c>
      <c r="B13" s="21">
        <f t="shared" si="1"/>
        <v>113301.42</v>
      </c>
      <c r="C13" s="22"/>
      <c r="D13" s="23">
        <v>1927.5300000000002</v>
      </c>
      <c r="E13" s="22"/>
      <c r="F13" s="23">
        <v>23139.610000000004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>
        <v>88234.28</v>
      </c>
      <c r="S13" s="22"/>
      <c r="V13" s="2"/>
    </row>
    <row r="14" spans="1:22" ht="17.100000000000001" customHeight="1" x14ac:dyDescent="0.25">
      <c r="A14" s="20" t="s">
        <v>30</v>
      </c>
      <c r="B14" s="21">
        <f t="shared" si="1"/>
        <v>1755339.8899999997</v>
      </c>
      <c r="C14" s="22"/>
      <c r="D14" s="23">
        <v>148586.19999999998</v>
      </c>
      <c r="E14" s="22"/>
      <c r="F14" s="23">
        <v>344360.94999999995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>
        <v>1262392.7399999998</v>
      </c>
      <c r="S14" s="22"/>
      <c r="V14" s="2"/>
    </row>
    <row r="15" spans="1:22" ht="17.100000000000001" customHeight="1" x14ac:dyDescent="0.25">
      <c r="A15" s="20" t="s">
        <v>31</v>
      </c>
      <c r="B15" s="21">
        <f t="shared" si="1"/>
        <v>279706.62</v>
      </c>
      <c r="C15" s="22"/>
      <c r="D15" s="23">
        <v>15687.41</v>
      </c>
      <c r="E15" s="22"/>
      <c r="F15" s="23">
        <v>67992.95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>
        <v>196026.25999999998</v>
      </c>
      <c r="S15" s="22"/>
      <c r="T15" s="24"/>
      <c r="V15" s="2"/>
    </row>
    <row r="16" spans="1:22" ht="17.100000000000001" customHeight="1" x14ac:dyDescent="0.25">
      <c r="A16" s="25" t="s">
        <v>32</v>
      </c>
      <c r="B16" s="21">
        <f t="shared" si="1"/>
        <v>100781.46</v>
      </c>
      <c r="C16" s="22"/>
      <c r="D16" s="23">
        <v>5414.06</v>
      </c>
      <c r="E16" s="22"/>
      <c r="F16" s="23">
        <v>10663.66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>
        <v>84703.74</v>
      </c>
      <c r="S16" s="22"/>
      <c r="V16" s="2"/>
    </row>
    <row r="17" spans="1:20" ht="29.25" x14ac:dyDescent="0.25">
      <c r="A17" s="25" t="s">
        <v>33</v>
      </c>
      <c r="B17" s="21">
        <f t="shared" si="1"/>
        <v>329947.77</v>
      </c>
      <c r="C17" s="22">
        <f>SUM(C18:C20)</f>
        <v>0</v>
      </c>
      <c r="D17" s="23">
        <v>46670.6</v>
      </c>
      <c r="E17" s="22">
        <f t="shared" ref="E17:P17" si="2">SUM(E18:E20)</f>
        <v>0</v>
      </c>
      <c r="F17" s="23">
        <v>92599.51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>SUM(Q18:Q20)</f>
        <v>0</v>
      </c>
      <c r="R17" s="23">
        <v>190677.66</v>
      </c>
      <c r="S17" s="22">
        <f>SUM(S18:S20)</f>
        <v>0</v>
      </c>
    </row>
    <row r="18" spans="1:20" ht="18" customHeight="1" x14ac:dyDescent="0.25">
      <c r="A18" s="26" t="s">
        <v>34</v>
      </c>
      <c r="B18" s="21">
        <f t="shared" si="1"/>
        <v>0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1:20" ht="17.100000000000001" customHeight="1" x14ac:dyDescent="0.25">
      <c r="A19" s="26" t="s">
        <v>35</v>
      </c>
      <c r="B19" s="21">
        <f t="shared" si="1"/>
        <v>0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:20" ht="17.100000000000001" customHeight="1" x14ac:dyDescent="0.25">
      <c r="A20" s="26" t="s">
        <v>36</v>
      </c>
      <c r="B20" s="21">
        <f t="shared" si="1"/>
        <v>0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1:20" ht="33" thickBot="1" x14ac:dyDescent="0.3">
      <c r="A21" s="19" t="s">
        <v>37</v>
      </c>
      <c r="B21" s="27">
        <f>SUM(B11:B17)</f>
        <v>4056299.9299999997</v>
      </c>
      <c r="C21" s="27">
        <f>SUM(C11:C17)</f>
        <v>0</v>
      </c>
      <c r="D21" s="27">
        <f t="shared" ref="D21:P21" si="3">SUM(D11:D17)</f>
        <v>314999.99999999994</v>
      </c>
      <c r="E21" s="27">
        <f t="shared" si="3"/>
        <v>0</v>
      </c>
      <c r="F21" s="27">
        <f t="shared" si="3"/>
        <v>728564</v>
      </c>
      <c r="G21" s="27">
        <f t="shared" si="3"/>
        <v>0</v>
      </c>
      <c r="H21" s="27">
        <f t="shared" si="3"/>
        <v>0</v>
      </c>
      <c r="I21" s="27">
        <f t="shared" si="3"/>
        <v>0</v>
      </c>
      <c r="J21" s="27">
        <f t="shared" si="3"/>
        <v>0</v>
      </c>
      <c r="K21" s="27">
        <f t="shared" si="3"/>
        <v>0</v>
      </c>
      <c r="L21" s="27">
        <f t="shared" si="3"/>
        <v>0</v>
      </c>
      <c r="M21" s="27">
        <f t="shared" si="3"/>
        <v>0</v>
      </c>
      <c r="N21" s="27">
        <f t="shared" si="3"/>
        <v>0</v>
      </c>
      <c r="O21" s="27">
        <f t="shared" si="3"/>
        <v>0</v>
      </c>
      <c r="P21" s="27">
        <f t="shared" si="3"/>
        <v>0</v>
      </c>
      <c r="Q21" s="27">
        <f>SUM(Q11:Q17)</f>
        <v>0</v>
      </c>
      <c r="R21" s="27">
        <f>SUM(R11:R17)</f>
        <v>3012735.9299999997</v>
      </c>
      <c r="S21" s="27">
        <f>SUM(S11:S17)</f>
        <v>0</v>
      </c>
    </row>
    <row r="22" spans="1:20" ht="21.75" customHeight="1" thickTop="1" x14ac:dyDescent="0.2">
      <c r="A22" s="28" t="s">
        <v>38</v>
      </c>
      <c r="B22" s="29">
        <f>SUM(B14:B17)</f>
        <v>2465775.7399999998</v>
      </c>
      <c r="C22" s="29">
        <f>SUM(C14:C17)</f>
        <v>0</v>
      </c>
      <c r="D22" s="29">
        <f t="shared" ref="D22:P22" si="4">SUM(D14:D17)</f>
        <v>216358.27</v>
      </c>
      <c r="E22" s="29">
        <f t="shared" si="4"/>
        <v>0</v>
      </c>
      <c r="F22" s="29">
        <f t="shared" si="4"/>
        <v>515617.06999999995</v>
      </c>
      <c r="G22" s="29">
        <f t="shared" si="4"/>
        <v>0</v>
      </c>
      <c r="H22" s="29">
        <f t="shared" si="4"/>
        <v>0</v>
      </c>
      <c r="I22" s="29">
        <f t="shared" si="4"/>
        <v>0</v>
      </c>
      <c r="J22" s="29">
        <f t="shared" si="4"/>
        <v>0</v>
      </c>
      <c r="K22" s="29">
        <f t="shared" si="4"/>
        <v>0</v>
      </c>
      <c r="L22" s="29">
        <f t="shared" si="4"/>
        <v>0</v>
      </c>
      <c r="M22" s="29">
        <f t="shared" si="4"/>
        <v>0</v>
      </c>
      <c r="N22" s="29">
        <f t="shared" si="4"/>
        <v>0</v>
      </c>
      <c r="O22" s="29">
        <f t="shared" si="4"/>
        <v>0</v>
      </c>
      <c r="P22" s="29">
        <f t="shared" si="4"/>
        <v>0</v>
      </c>
      <c r="Q22" s="29">
        <f>SUM(Q14:Q17)</f>
        <v>0</v>
      </c>
      <c r="R22" s="29">
        <f>SUM(R14:R17)</f>
        <v>1733800.3999999997</v>
      </c>
      <c r="S22" s="29">
        <f>SUM(S14:S17)</f>
        <v>0</v>
      </c>
    </row>
    <row r="23" spans="1:20" ht="18.75" customHeight="1" x14ac:dyDescent="0.2">
      <c r="A23" s="30" t="s">
        <v>39</v>
      </c>
      <c r="B23" s="31">
        <f>B22/B21</f>
        <v>0.60788792312012296</v>
      </c>
      <c r="C23" s="31"/>
      <c r="D23" s="31">
        <f>D22/D21</f>
        <v>0.68685165079365085</v>
      </c>
      <c r="E23" s="31"/>
      <c r="F23" s="31">
        <f>F22/F21</f>
        <v>0.70771691985879059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>
        <f>R22/R21</f>
        <v>0.57549033180614662</v>
      </c>
      <c r="S23" s="31"/>
    </row>
    <row r="24" spans="1:20" x14ac:dyDescent="0.2">
      <c r="A24" s="32"/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5"/>
    </row>
    <row r="25" spans="1:20" ht="24" customHeight="1" x14ac:dyDescent="0.25">
      <c r="A25" s="36" t="s">
        <v>40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5"/>
    </row>
    <row r="26" spans="1:20" ht="27" x14ac:dyDescent="0.2">
      <c r="A26" s="38" t="s">
        <v>41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5"/>
    </row>
    <row r="27" spans="1:20" ht="27" x14ac:dyDescent="0.2">
      <c r="A27" s="38" t="s">
        <v>42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5"/>
    </row>
    <row r="28" spans="1:20" ht="27" x14ac:dyDescent="0.2">
      <c r="A28" s="38" t="s">
        <v>43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5"/>
    </row>
    <row r="29" spans="1:20" ht="27" x14ac:dyDescent="0.2">
      <c r="A29" s="38" t="s">
        <v>44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5"/>
    </row>
    <row r="30" spans="1:20" ht="15" x14ac:dyDescent="0.25">
      <c r="A30" s="39"/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</row>
    <row r="31" spans="1:20" x14ac:dyDescent="0.2">
      <c r="A31" s="32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35"/>
    </row>
    <row r="32" spans="1:20" x14ac:dyDescent="0.2">
      <c r="A32" s="32"/>
      <c r="B32" s="41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35"/>
    </row>
    <row r="33" spans="1:20" ht="32.25" customHeight="1" x14ac:dyDescent="0.25">
      <c r="A33" s="39"/>
      <c r="B33" s="41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35"/>
    </row>
    <row r="34" spans="1:20" x14ac:dyDescent="0.2">
      <c r="A34" s="32"/>
      <c r="B34" s="41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35"/>
    </row>
    <row r="35" spans="1:20" ht="48" customHeight="1" x14ac:dyDescent="0.25">
      <c r="A35" s="39"/>
      <c r="B35" s="41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35"/>
    </row>
    <row r="36" spans="1:20" ht="15" x14ac:dyDescent="0.25">
      <c r="A36" s="39"/>
      <c r="B36" s="41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35"/>
    </row>
    <row r="37" spans="1:20" x14ac:dyDescent="0.2">
      <c r="A37" s="32"/>
      <c r="B37" s="41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35"/>
    </row>
    <row r="38" spans="1:20" x14ac:dyDescent="0.2">
      <c r="A38" s="32"/>
      <c r="B38" s="41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35"/>
    </row>
    <row r="39" spans="1:20" x14ac:dyDescent="0.2">
      <c r="A39" s="32"/>
      <c r="B39" s="41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35"/>
    </row>
    <row r="40" spans="1:20" ht="18" customHeight="1" x14ac:dyDescent="0.2">
      <c r="A40" s="32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35"/>
    </row>
    <row r="41" spans="1:20" x14ac:dyDescent="0.2">
      <c r="A41" s="32"/>
      <c r="B41" s="41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35"/>
    </row>
    <row r="42" spans="1:20" x14ac:dyDescent="0.2">
      <c r="A42" s="32"/>
      <c r="B42" s="41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35"/>
    </row>
    <row r="43" spans="1:20" x14ac:dyDescent="0.2">
      <c r="A43" s="32"/>
      <c r="B43" s="41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35"/>
    </row>
    <row r="44" spans="1:20" x14ac:dyDescent="0.2">
      <c r="A44" s="32"/>
      <c r="B44" s="41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35"/>
    </row>
    <row r="45" spans="1:20" x14ac:dyDescent="0.2">
      <c r="A45" s="32"/>
      <c r="B45" s="41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35"/>
    </row>
    <row r="46" spans="1:20" x14ac:dyDescent="0.2">
      <c r="A46" s="32"/>
      <c r="B46" s="41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35"/>
    </row>
    <row r="47" spans="1:20" x14ac:dyDescent="0.2">
      <c r="A47" s="32"/>
      <c r="B47" s="41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35"/>
    </row>
    <row r="48" spans="1:20" x14ac:dyDescent="0.2">
      <c r="A48" s="32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35"/>
    </row>
    <row r="49" spans="1:20" x14ac:dyDescent="0.2">
      <c r="A49" s="32"/>
      <c r="B49" s="41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35"/>
    </row>
    <row r="50" spans="1:20" x14ac:dyDescent="0.2">
      <c r="A50" s="32"/>
      <c r="B50" s="41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35"/>
    </row>
    <row r="51" spans="1:20" x14ac:dyDescent="0.2">
      <c r="A51" s="32"/>
      <c r="B51" s="41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35"/>
    </row>
    <row r="52" spans="1:20" x14ac:dyDescent="0.2">
      <c r="A52" s="32"/>
      <c r="B52" s="41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35"/>
    </row>
    <row r="53" spans="1:20" x14ac:dyDescent="0.2">
      <c r="A53" s="32"/>
      <c r="B53" s="41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35"/>
    </row>
    <row r="54" spans="1:20" x14ac:dyDescent="0.2">
      <c r="A54" s="32"/>
      <c r="B54" s="41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35"/>
    </row>
    <row r="55" spans="1:20" x14ac:dyDescent="0.2">
      <c r="A55" s="32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35"/>
    </row>
    <row r="56" spans="1:20" x14ac:dyDescent="0.2">
      <c r="A56" s="32"/>
      <c r="B56" s="41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35"/>
    </row>
    <row r="57" spans="1:20" x14ac:dyDescent="0.2">
      <c r="A57" s="32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35"/>
    </row>
    <row r="58" spans="1:20" x14ac:dyDescent="0.2">
      <c r="A58" s="32"/>
      <c r="B58" s="41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35"/>
    </row>
    <row r="59" spans="1:20" x14ac:dyDescent="0.2">
      <c r="A59" s="32"/>
      <c r="B59" s="41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35"/>
    </row>
    <row r="60" spans="1:20" x14ac:dyDescent="0.2">
      <c r="A60" s="32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35"/>
    </row>
  </sheetData>
  <mergeCells count="1">
    <mergeCell ref="A1:O1"/>
  </mergeCells>
  <pageMargins left="0.25" right="0.25" top="0.75" bottom="0.75" header="0.3" footer="0.3"/>
  <pageSetup scale="50" fitToWidth="2" orientation="landscape" r:id="rId1"/>
  <colBreaks count="1" manualBreakCount="1">
    <brk id="10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Other Moneys 2014-15</vt:lpstr>
      <vt:lpstr>'Other Moneys 2014-15'!Print_Area</vt:lpstr>
      <vt:lpstr>'Other Moneys 2014-15'!Print_Titles</vt:lpstr>
    </vt:vector>
  </TitlesOfParts>
  <Company>The 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Liz</dc:creator>
  <cp:lastModifiedBy>Yu, Liz</cp:lastModifiedBy>
  <dcterms:created xsi:type="dcterms:W3CDTF">2016-08-02T22:27:20Z</dcterms:created>
  <dcterms:modified xsi:type="dcterms:W3CDTF">2016-08-02T22:27:38Z</dcterms:modified>
</cp:coreProperties>
</file>