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2980" windowHeight="9525"/>
  </bookViews>
  <sheets>
    <sheet name="ROPS 2" sheetId="1" r:id="rId1"/>
  </sheets>
  <externalReferences>
    <externalReference r:id="rId2"/>
  </externalReferences>
  <definedNames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g" localSheetId="0">#REF!</definedName>
    <definedName name="\g">#REF!</definedName>
    <definedName name="\n" localSheetId="0">#REF!</definedName>
    <definedName name="\n">#REF!</definedName>
    <definedName name="\p" localSheetId="0">#REF!</definedName>
    <definedName name="\p">#REF!</definedName>
    <definedName name="\r">#N/A</definedName>
    <definedName name="\t" localSheetId="0">#REF!</definedName>
    <definedName name="\t">#REF!</definedName>
    <definedName name="\z" localSheetId="0">#REF!</definedName>
    <definedName name="\z">#REF!</definedName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4" localSheetId="0">#REF!</definedName>
    <definedName name="_4">#REF!</definedName>
    <definedName name="_5" localSheetId="0">#REF!</definedName>
    <definedName name="_5">#REF!</definedName>
    <definedName name="_6" localSheetId="0">#REF!</definedName>
    <definedName name="_6">#REF!</definedName>
    <definedName name="_7" localSheetId="0">#REF!</definedName>
    <definedName name="_7">#REF!</definedName>
    <definedName name="_B">#N/A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PMT8">#N/A</definedName>
    <definedName name="_Sort" localSheetId="0" hidden="1">#REF!</definedName>
    <definedName name="_Sort" hidden="1">#REF!</definedName>
    <definedName name="ADDE">#N/A</definedName>
    <definedName name="ADJINC">#N/A</definedName>
    <definedName name="CASHBAL">#N/A</definedName>
    <definedName name="CHVHACT" localSheetId="0">#REF!</definedName>
    <definedName name="CHVHACT">#REF!</definedName>
    <definedName name="CTR">#N/A</definedName>
    <definedName name="D" localSheetId="0">#REF!</definedName>
    <definedName name="D">#REF!</definedName>
    <definedName name="DD" localSheetId="0">#REF!</definedName>
    <definedName name="DD">#REF!</definedName>
    <definedName name="DEBTCAP">#N/A</definedName>
    <definedName name="DI" localSheetId="0">#REF!</definedName>
    <definedName name="DI">#REF!</definedName>
    <definedName name="DIEGUITOCT" localSheetId="0">#REF!</definedName>
    <definedName name="DIEGUITOCT">#REF!</definedName>
    <definedName name="DOWN" localSheetId="0">#REF!</definedName>
    <definedName name="DOWN">#REF!</definedName>
    <definedName name="DOWN_" localSheetId="0">#REF!</definedName>
    <definedName name="DOWN_">#REF!</definedName>
    <definedName name="DOWNONE">#N/A</definedName>
    <definedName name="HTML_CodePage" hidden="1">1252</definedName>
    <definedName name="HTML_Control" localSheetId="0" hidden="1">{"'503001'!$H$43"}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 localSheetId="0">#REF!</definedName>
    <definedName name="JULIANCT">#REF!</definedName>
    <definedName name="LAB">#N/A</definedName>
    <definedName name="MAIN" localSheetId="0">#REF!</definedName>
    <definedName name="MAIN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PAGES" localSheetId="0">#REF!</definedName>
    <definedName name="PAGES">#REF!</definedName>
    <definedName name="PAYMENT">#N/A</definedName>
    <definedName name="_xlnm.Print_Area" localSheetId="0">'ROPS 2'!$A$1:$S$32</definedName>
    <definedName name="_xlnm.Print_Area">#REF!</definedName>
    <definedName name="Print_Area_MI" localSheetId="0">#REF!</definedName>
    <definedName name="Print_Area_MI">#REF!</definedName>
    <definedName name="PRNTNAM">#N/A</definedName>
    <definedName name="Q" localSheetId="0">#REF!</definedName>
    <definedName name="Q">#REF!</definedName>
    <definedName name="RMASTR">#N/A</definedName>
    <definedName name="SRV">'[1]60476 (B)'!$B$3:$H$42</definedName>
    <definedName name="SUPP619">#N/A</definedName>
    <definedName name="SWEETWATER" localSheetId="0">#REF!</definedName>
    <definedName name="SWEETWATER">#REF!</definedName>
    <definedName name="TAXBYCITY" localSheetId="0">#REF!</definedName>
    <definedName name="TAXBYCITY">#REF!</definedName>
    <definedName name="UpperSD">#N/A</definedName>
  </definedNames>
  <calcPr calcId="145621"/>
</workbook>
</file>

<file path=xl/calcChain.xml><?xml version="1.0" encoding="utf-8"?>
<calcChain xmlns="http://schemas.openxmlformats.org/spreadsheetml/2006/main">
  <c r="S28" i="1" l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7" i="1"/>
  <c r="B26" i="1"/>
  <c r="B25" i="1"/>
  <c r="B24" i="1"/>
  <c r="B23" i="1"/>
  <c r="B22" i="1"/>
  <c r="B28" i="1" s="1"/>
  <c r="Q20" i="1"/>
  <c r="P20" i="1"/>
  <c r="M20" i="1"/>
  <c r="L20" i="1"/>
  <c r="I20" i="1"/>
  <c r="H20" i="1"/>
  <c r="E20" i="1"/>
  <c r="D20" i="1"/>
  <c r="S18" i="1"/>
  <c r="S20" i="1" s="1"/>
  <c r="R18" i="1"/>
  <c r="R20" i="1" s="1"/>
  <c r="Q18" i="1"/>
  <c r="P18" i="1"/>
  <c r="O18" i="1"/>
  <c r="O20" i="1" s="1"/>
  <c r="N18" i="1"/>
  <c r="N20" i="1" s="1"/>
  <c r="M18" i="1"/>
  <c r="L18" i="1"/>
  <c r="K18" i="1"/>
  <c r="K20" i="1" s="1"/>
  <c r="J18" i="1"/>
  <c r="J20" i="1" s="1"/>
  <c r="I18" i="1"/>
  <c r="H18" i="1"/>
  <c r="G18" i="1"/>
  <c r="G20" i="1" s="1"/>
  <c r="F18" i="1"/>
  <c r="F20" i="1" s="1"/>
  <c r="E18" i="1"/>
  <c r="D18" i="1"/>
  <c r="C18" i="1"/>
  <c r="C20" i="1" s="1"/>
  <c r="B18" i="1"/>
  <c r="B17" i="1"/>
  <c r="B15" i="1"/>
  <c r="B14" i="1"/>
  <c r="B13" i="1"/>
  <c r="B12" i="1"/>
  <c r="B11" i="1"/>
  <c r="B10" i="1"/>
  <c r="B9" i="1"/>
  <c r="B6" i="1"/>
  <c r="B20" i="1" l="1"/>
</calcChain>
</file>

<file path=xl/sharedStrings.xml><?xml version="1.0" encoding="utf-8"?>
<sst xmlns="http://schemas.openxmlformats.org/spreadsheetml/2006/main" count="42" uniqueCount="42">
  <si>
    <t>REDEVELOPMENT PROPERTY TAX TRUST FUND (RPTTF) ALLOCATION &amp; DISTRIBUTION</t>
  </si>
  <si>
    <t xml:space="preserve">Title of Former Redevelopment Agency (RDA): </t>
  </si>
  <si>
    <t>City of 
San Diego RDA</t>
  </si>
  <si>
    <t>County of 
San Diego RDA</t>
  </si>
  <si>
    <t>RPTTF Deposits</t>
  </si>
  <si>
    <t>RPTTF Distributions (Include all payments made pursuant to Health and Safety Code (H&amp;S) Section 34183.):</t>
  </si>
  <si>
    <t>Administrative Distributions</t>
  </si>
  <si>
    <t>City Passthrough Payments</t>
  </si>
  <si>
    <t>County Passthrough Payments</t>
  </si>
  <si>
    <t>Special District Passthrough Payments</t>
  </si>
  <si>
    <t>K-12 School Passthrough Payments</t>
  </si>
  <si>
    <t>Community College Passthrough Payments</t>
  </si>
  <si>
    <t xml:space="preserve">County Office of Education </t>
  </si>
  <si>
    <t>Enforceable Obligations (EOs) Distributions (Includes approved EOs and Successor Agency's administrative cost allowance)</t>
  </si>
  <si>
    <t>Total Distributions</t>
  </si>
  <si>
    <t>Residual Balance
(RPTTF Deposits - Total Distributions)</t>
  </si>
  <si>
    <t>Residual Distributions Pursuant to H&amp;S Section 34183(a)(4) :</t>
  </si>
  <si>
    <t>Cities</t>
  </si>
  <si>
    <t>Counties</t>
  </si>
  <si>
    <t>Special Districts</t>
  </si>
  <si>
    <t>K-12 Schools</t>
  </si>
  <si>
    <t xml:space="preserve">Community Colleges  </t>
  </si>
  <si>
    <t xml:space="preserve">County Office of Education  </t>
  </si>
  <si>
    <t>Total Residual Distributions</t>
  </si>
  <si>
    <t>* This distribution is related to Recognized Obligation Payment Schedule (ROPS) for July 2012 to December 2012 period.</t>
  </si>
  <si>
    <t>Lemon Grove
RDA</t>
  </si>
  <si>
    <t>Santee
RDA</t>
  </si>
  <si>
    <t>Poway
RDA</t>
  </si>
  <si>
    <t>Solana Beach
RDA</t>
  </si>
  <si>
    <t>Vista
RDA</t>
  </si>
  <si>
    <t>San Marcos
RDA</t>
  </si>
  <si>
    <t>Oceanside
RDA</t>
  </si>
  <si>
    <t>National City
RDA</t>
  </si>
  <si>
    <t>La Mesa
RDA</t>
  </si>
  <si>
    <t>Imperial Beach
RDA</t>
  </si>
  <si>
    <t>Escondido
RDA</t>
  </si>
  <si>
    <t>El Cajon
RDA</t>
  </si>
  <si>
    <t>Coronado
RDA</t>
  </si>
  <si>
    <t>Chula Vista
RDA</t>
  </si>
  <si>
    <t>Carlsbad
RDA</t>
  </si>
  <si>
    <t>Countywide
Totals</t>
  </si>
  <si>
    <t>JUNE 1, 2012 PAYMENT (REVISED ON MAY 22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</si>
</sst>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41" fontId="3" fillId="0" borderId="0" xfId="1" applyNumberFormat="1" applyFont="1" applyAlignment="1">
      <alignment horizontal="centerContinuous"/>
    </xf>
    <xf numFmtId="0" fontId="3" fillId="0" borderId="0" xfId="1" applyFont="1" applyAlignment="1"/>
    <xf numFmtId="0" fontId="4" fillId="0" borderId="0" xfId="1" applyFont="1" applyAlignment="1"/>
    <xf numFmtId="0" fontId="5" fillId="0" borderId="0" xfId="1" applyFont="1" applyFill="1" applyAlignment="1"/>
    <xf numFmtId="0" fontId="4" fillId="0" borderId="0" xfId="1" applyFont="1" applyFill="1" applyAlignment="1"/>
    <xf numFmtId="0" fontId="6" fillId="0" borderId="0" xfId="1" applyFont="1" applyFill="1" applyBorder="1" applyAlignment="1"/>
    <xf numFmtId="41" fontId="6" fillId="0" borderId="0" xfId="1" applyNumberFormat="1" applyFont="1" applyBorder="1" applyAlignment="1">
      <alignment horizontal="center" wrapText="1"/>
    </xf>
    <xf numFmtId="41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Alignment="1"/>
    <xf numFmtId="41" fontId="6" fillId="0" borderId="0" xfId="1" applyNumberFormat="1" applyFont="1" applyFill="1" applyAlignment="1"/>
    <xf numFmtId="0" fontId="6" fillId="0" borderId="1" xfId="1" applyFont="1" applyFill="1" applyBorder="1" applyAlignment="1">
      <alignment horizontal="left"/>
    </xf>
    <xf numFmtId="41" fontId="6" fillId="0" borderId="1" xfId="1" applyNumberFormat="1" applyFont="1" applyFill="1" applyBorder="1" applyAlignment="1"/>
    <xf numFmtId="41" fontId="6" fillId="0" borderId="0" xfId="1" applyNumberFormat="1" applyFont="1" applyFill="1" applyBorder="1" applyAlignment="1"/>
    <xf numFmtId="0" fontId="6" fillId="0" borderId="0" xfId="1" applyFont="1" applyFill="1" applyBorder="1" applyAlignment="1">
      <alignment wrapText="1"/>
    </xf>
    <xf numFmtId="0" fontId="6" fillId="0" borderId="2" xfId="1" applyFont="1" applyFill="1" applyBorder="1" applyAlignment="1">
      <alignment horizontal="left" indent="2"/>
    </xf>
    <xf numFmtId="41" fontId="6" fillId="0" borderId="2" xfId="2" applyNumberFormat="1" applyFont="1" applyFill="1" applyBorder="1" applyAlignment="1"/>
    <xf numFmtId="164" fontId="3" fillId="0" borderId="0" xfId="1" applyNumberFormat="1" applyFont="1" applyAlignment="1"/>
    <xf numFmtId="0" fontId="6" fillId="0" borderId="0" xfId="1" applyFont="1" applyFill="1" applyBorder="1" applyAlignment="1">
      <alignment horizontal="left" indent="2"/>
    </xf>
    <xf numFmtId="41" fontId="6" fillId="0" borderId="0" xfId="2" applyNumberFormat="1" applyFont="1" applyFill="1" applyBorder="1" applyAlignment="1"/>
    <xf numFmtId="0" fontId="3" fillId="0" borderId="0" xfId="1" applyFont="1" applyFill="1" applyBorder="1" applyAlignment="1"/>
    <xf numFmtId="164" fontId="3" fillId="0" borderId="0" xfId="1" applyNumberFormat="1" applyFont="1" applyFill="1" applyBorder="1" applyAlignment="1"/>
    <xf numFmtId="0" fontId="6" fillId="0" borderId="1" xfId="1" applyFont="1" applyFill="1" applyBorder="1" applyAlignment="1">
      <alignment horizontal="left" wrapText="1" indent="2"/>
    </xf>
    <xf numFmtId="41" fontId="6" fillId="0" borderId="1" xfId="2" applyNumberFormat="1" applyFont="1" applyFill="1" applyBorder="1" applyAlignment="1"/>
    <xf numFmtId="0" fontId="6" fillId="0" borderId="2" xfId="1" applyFont="1" applyFill="1" applyBorder="1" applyAlignment="1"/>
    <xf numFmtId="0" fontId="3" fillId="0" borderId="0" xfId="1" applyFont="1" applyFill="1" applyAlignment="1"/>
    <xf numFmtId="0" fontId="6" fillId="0" borderId="1" xfId="1" applyFont="1" applyFill="1" applyBorder="1" applyAlignment="1">
      <alignment wrapText="1"/>
    </xf>
    <xf numFmtId="0" fontId="6" fillId="0" borderId="2" xfId="1" applyFont="1" applyFill="1" applyBorder="1" applyAlignment="1">
      <alignment wrapText="1"/>
    </xf>
    <xf numFmtId="41" fontId="6" fillId="0" borderId="2" xfId="1" applyNumberFormat="1" applyFont="1" applyFill="1" applyBorder="1" applyAlignment="1"/>
    <xf numFmtId="0" fontId="6" fillId="0" borderId="2" xfId="1" applyFont="1" applyBorder="1" applyAlignment="1">
      <alignment horizontal="left" wrapText="1" indent="2"/>
    </xf>
    <xf numFmtId="0" fontId="6" fillId="0" borderId="2" xfId="1" applyFont="1" applyFill="1" applyBorder="1" applyAlignment="1">
      <alignment horizontal="left" wrapText="1" indent="2"/>
    </xf>
    <xf numFmtId="0" fontId="3" fillId="0" borderId="0" xfId="1" applyFont="1" applyFill="1" applyBorder="1" applyAlignment="1">
      <alignment wrapText="1"/>
    </xf>
    <xf numFmtId="41" fontId="7" fillId="0" borderId="0" xfId="2" applyNumberFormat="1" applyFont="1" applyFill="1" applyBorder="1" applyAlignment="1"/>
    <xf numFmtId="41" fontId="3" fillId="0" borderId="0" xfId="2" applyNumberFormat="1" applyFont="1" applyFill="1" applyBorder="1" applyAlignment="1"/>
    <xf numFmtId="0" fontId="4" fillId="0" borderId="0" xfId="1" applyFont="1" applyFill="1" applyBorder="1" applyAlignment="1"/>
    <xf numFmtId="0" fontId="8" fillId="0" borderId="0" xfId="1" applyFont="1" applyFill="1" applyBorder="1" applyAlignment="1"/>
    <xf numFmtId="41" fontId="7" fillId="0" borderId="0" xfId="1" applyNumberFormat="1" applyFont="1" applyFill="1" applyBorder="1" applyAlignment="1"/>
    <xf numFmtId="41" fontId="3" fillId="0" borderId="0" xfId="1" applyNumberFormat="1" applyFont="1" applyFill="1" applyBorder="1" applyAlignment="1"/>
    <xf numFmtId="0" fontId="9" fillId="0" borderId="0" xfId="1" applyFont="1" applyFill="1" applyBorder="1" applyAlignment="1"/>
    <xf numFmtId="0" fontId="9" fillId="0" borderId="0" xfId="1" applyFont="1" applyFill="1" applyAlignment="1"/>
    <xf numFmtId="41" fontId="7" fillId="0" borderId="0" xfId="1" applyNumberFormat="1" applyFont="1" applyBorder="1" applyAlignment="1"/>
    <xf numFmtId="41" fontId="3" fillId="0" borderId="0" xfId="1" applyNumberFormat="1" applyFont="1" applyBorder="1" applyAlignment="1"/>
    <xf numFmtId="164" fontId="3" fillId="0" borderId="0" xfId="1" applyNumberFormat="1" applyFont="1" applyFill="1" applyAlignment="1"/>
    <xf numFmtId="0" fontId="2" fillId="0" borderId="0" xfId="1" applyFont="1" applyAlignment="1">
      <alignment horizontal="center"/>
    </xf>
  </cellXfs>
  <cellStyles count="10">
    <cellStyle name="Comma 2" xfId="3"/>
    <cellStyle name="Comma 3" xfId="2"/>
    <cellStyle name="Currency 2" xfId="4"/>
    <cellStyle name="Hyperlink 2" xfId="5"/>
    <cellStyle name="Normal" xfId="0" builtinId="0"/>
    <cellStyle name="Normal 2" xfId="6"/>
    <cellStyle name="Normal 3" xfId="7"/>
    <cellStyle name="Normal 4" xfId="1"/>
    <cellStyle name="Normal 5" xfId="8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61"/>
  <sheetViews>
    <sheetView tabSelected="1" view="pageLayout" zoomScaleNormal="85" zoomScaleSheetLayoutView="100" workbookViewId="0">
      <selection activeCell="A12" sqref="A12"/>
    </sheetView>
  </sheetViews>
  <sheetFormatPr defaultColWidth="9.140625" defaultRowHeight="14.25" x14ac:dyDescent="0.2"/>
  <cols>
    <col min="1" max="1" width="39.7109375" style="39" customWidth="1"/>
    <col min="2" max="2" width="12" style="40" bestFit="1" customWidth="1"/>
    <col min="3" max="7" width="10" style="41" bestFit="1" customWidth="1"/>
    <col min="8" max="8" width="13.42578125" style="41" bestFit="1" customWidth="1"/>
    <col min="9" max="9" width="10" style="41" bestFit="1" customWidth="1"/>
    <col min="10" max="10" width="11" style="41" bestFit="1" customWidth="1"/>
    <col min="11" max="11" width="11.28515625" style="41" bestFit="1" customWidth="1"/>
    <col min="12" max="12" width="10" style="41" bestFit="1" customWidth="1"/>
    <col min="13" max="13" width="13.42578125" style="41" bestFit="1" customWidth="1"/>
    <col min="14" max="14" width="11" style="41" customWidth="1"/>
    <col min="15" max="16" width="11" style="41" bestFit="1" customWidth="1"/>
    <col min="17" max="17" width="11.28515625" style="41" customWidth="1"/>
    <col min="18" max="18" width="10" style="41" bestFit="1" customWidth="1"/>
    <col min="19" max="19" width="13.42578125" style="41" bestFit="1" customWidth="1"/>
    <col min="20" max="20" width="14.5703125" style="2" customWidth="1"/>
    <col min="21" max="21" width="13.28515625" style="2" bestFit="1" customWidth="1"/>
    <col min="22" max="16384" width="9.140625" style="2"/>
  </cols>
  <sheetData>
    <row r="1" spans="1:21" ht="15.6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15.6" x14ac:dyDescent="0.3">
      <c r="A2" s="43" t="s">
        <v>41</v>
      </c>
      <c r="B2" s="43"/>
      <c r="C2" s="43"/>
      <c r="D2" s="43"/>
      <c r="E2" s="43"/>
      <c r="F2" s="43"/>
      <c r="G2" s="43"/>
      <c r="H2" s="43"/>
      <c r="I2" s="4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13.9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1" ht="26.25" customHeight="1" x14ac:dyDescent="0.25">
      <c r="A4" s="6" t="s">
        <v>1</v>
      </c>
      <c r="B4" s="7" t="s">
        <v>40</v>
      </c>
      <c r="C4" s="8" t="s">
        <v>39</v>
      </c>
      <c r="D4" s="8" t="s">
        <v>38</v>
      </c>
      <c r="E4" s="8" t="s">
        <v>37</v>
      </c>
      <c r="F4" s="8" t="s">
        <v>36</v>
      </c>
      <c r="G4" s="8" t="s">
        <v>35</v>
      </c>
      <c r="H4" s="8" t="s">
        <v>34</v>
      </c>
      <c r="I4" s="8" t="s">
        <v>33</v>
      </c>
      <c r="J4" s="8" t="s">
        <v>25</v>
      </c>
      <c r="K4" s="8" t="s">
        <v>32</v>
      </c>
      <c r="L4" s="8" t="s">
        <v>31</v>
      </c>
      <c r="M4" s="8" t="s">
        <v>2</v>
      </c>
      <c r="N4" s="8" t="s">
        <v>30</v>
      </c>
      <c r="O4" s="8" t="s">
        <v>26</v>
      </c>
      <c r="P4" s="8" t="s">
        <v>27</v>
      </c>
      <c r="Q4" s="8" t="s">
        <v>28</v>
      </c>
      <c r="R4" s="8" t="s">
        <v>29</v>
      </c>
      <c r="S4" s="8" t="s">
        <v>3</v>
      </c>
    </row>
    <row r="5" spans="1:21" ht="13.15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1" ht="13.15" x14ac:dyDescent="0.25">
      <c r="A6" s="11" t="s">
        <v>4</v>
      </c>
      <c r="B6" s="12">
        <f>SUM(C6:S6)</f>
        <v>167910410.14000002</v>
      </c>
      <c r="C6" s="12">
        <v>1438377.76</v>
      </c>
      <c r="D6" s="12">
        <v>5898851.1500000004</v>
      </c>
      <c r="E6" s="12">
        <v>7427239.9199999999</v>
      </c>
      <c r="F6" s="12">
        <v>6091530.4300000006</v>
      </c>
      <c r="G6" s="12">
        <v>9603189.6200000029</v>
      </c>
      <c r="H6" s="12">
        <v>2810910.6399999997</v>
      </c>
      <c r="I6" s="12">
        <v>1699849.2799999998</v>
      </c>
      <c r="J6" s="12">
        <v>1328961.93</v>
      </c>
      <c r="K6" s="12">
        <v>5493593.7100000009</v>
      </c>
      <c r="L6" s="12">
        <v>4483836.1399999997</v>
      </c>
      <c r="M6" s="12">
        <v>68909205.090000018</v>
      </c>
      <c r="N6" s="12">
        <v>23497584.649999999</v>
      </c>
      <c r="O6" s="12">
        <v>3822561.13</v>
      </c>
      <c r="P6" s="12">
        <v>16054028.590000002</v>
      </c>
      <c r="Q6" s="12">
        <v>356363.79</v>
      </c>
      <c r="R6" s="12">
        <v>7373621.9100000001</v>
      </c>
      <c r="S6" s="12">
        <v>1620704.4</v>
      </c>
    </row>
    <row r="7" spans="1:21" ht="13.15" x14ac:dyDescent="0.25">
      <c r="A7" s="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21" ht="37.5" customHeight="1" x14ac:dyDescent="0.25">
      <c r="A8" s="14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21" ht="13.15" x14ac:dyDescent="0.25">
      <c r="A9" s="15" t="s">
        <v>6</v>
      </c>
      <c r="B9" s="16">
        <f>SUM(C9:S9)</f>
        <v>5353042.96</v>
      </c>
      <c r="C9" s="16">
        <v>54432.45</v>
      </c>
      <c r="D9" s="16">
        <v>206524.07</v>
      </c>
      <c r="E9" s="16">
        <v>232981.54</v>
      </c>
      <c r="F9" s="16">
        <v>195007.56</v>
      </c>
      <c r="G9" s="16">
        <v>298351.5</v>
      </c>
      <c r="H9" s="16">
        <v>99005.88</v>
      </c>
      <c r="I9" s="16">
        <v>64519</v>
      </c>
      <c r="J9" s="16">
        <v>51397.63</v>
      </c>
      <c r="K9" s="16">
        <v>186745.31</v>
      </c>
      <c r="L9" s="16">
        <v>146973.96</v>
      </c>
      <c r="M9" s="16">
        <v>2171537</v>
      </c>
      <c r="N9" s="16">
        <v>718231.53</v>
      </c>
      <c r="O9" s="16">
        <v>124335.57</v>
      </c>
      <c r="P9" s="16">
        <v>492655.81</v>
      </c>
      <c r="Q9" s="16">
        <v>21822.370000000003</v>
      </c>
      <c r="R9" s="16">
        <v>236481.12</v>
      </c>
      <c r="S9" s="16">
        <v>52040.66</v>
      </c>
      <c r="U9" s="17"/>
    </row>
    <row r="10" spans="1:21" ht="13.15" x14ac:dyDescent="0.25">
      <c r="A10" s="15" t="s">
        <v>7</v>
      </c>
      <c r="B10" s="16">
        <f t="shared" ref="B10:B14" si="0">SUM(C10:S10)</f>
        <v>3781627.32</v>
      </c>
      <c r="C10" s="16">
        <v>0</v>
      </c>
      <c r="D10" s="16">
        <v>139640.09</v>
      </c>
      <c r="E10" s="16">
        <v>0</v>
      </c>
      <c r="F10" s="16">
        <v>3634.46</v>
      </c>
      <c r="G10" s="16">
        <v>196112.47999999998</v>
      </c>
      <c r="H10" s="16">
        <v>355156.05</v>
      </c>
      <c r="I10" s="16">
        <v>0</v>
      </c>
      <c r="J10" s="16">
        <v>0</v>
      </c>
      <c r="K10" s="16">
        <v>49457.31</v>
      </c>
      <c r="L10" s="16">
        <v>294601.45</v>
      </c>
      <c r="M10" s="16">
        <v>2432511.17</v>
      </c>
      <c r="N10" s="16">
        <v>0</v>
      </c>
      <c r="O10" s="16">
        <v>279304.40000000002</v>
      </c>
      <c r="P10" s="16">
        <v>0</v>
      </c>
      <c r="Q10" s="16">
        <v>31209.91</v>
      </c>
      <c r="R10" s="16">
        <v>0</v>
      </c>
      <c r="S10" s="16">
        <v>0</v>
      </c>
      <c r="U10" s="17"/>
    </row>
    <row r="11" spans="1:21" ht="13.15" x14ac:dyDescent="0.25">
      <c r="A11" s="15" t="s">
        <v>8</v>
      </c>
      <c r="B11" s="16">
        <f t="shared" si="0"/>
        <v>35948979.130000003</v>
      </c>
      <c r="C11" s="16">
        <v>0</v>
      </c>
      <c r="D11" s="16">
        <v>906904.54</v>
      </c>
      <c r="E11" s="16">
        <v>0</v>
      </c>
      <c r="F11" s="16">
        <v>1029430.85</v>
      </c>
      <c r="G11" s="16">
        <v>1330465</v>
      </c>
      <c r="H11" s="16">
        <v>310347.99</v>
      </c>
      <c r="I11" s="16">
        <v>37981</v>
      </c>
      <c r="J11" s="16">
        <v>276952.39</v>
      </c>
      <c r="K11" s="16">
        <v>60398.5</v>
      </c>
      <c r="L11" s="16">
        <v>262272.09999999998</v>
      </c>
      <c r="M11" s="16">
        <v>18897652.039999999</v>
      </c>
      <c r="N11" s="16">
        <v>7559115</v>
      </c>
      <c r="O11" s="16">
        <v>269176.94</v>
      </c>
      <c r="P11" s="16">
        <v>4058657</v>
      </c>
      <c r="Q11" s="16">
        <v>43479.579999999994</v>
      </c>
      <c r="R11" s="16">
        <v>906146.20000000007</v>
      </c>
      <c r="S11" s="16">
        <v>0</v>
      </c>
      <c r="U11" s="17"/>
    </row>
    <row r="12" spans="1:21" ht="13.15" x14ac:dyDescent="0.25">
      <c r="A12" s="15" t="s">
        <v>9</v>
      </c>
      <c r="B12" s="16">
        <f t="shared" si="0"/>
        <v>2867494.3600000003</v>
      </c>
      <c r="C12" s="16">
        <v>0</v>
      </c>
      <c r="D12" s="16">
        <v>13658.26</v>
      </c>
      <c r="E12" s="16">
        <v>0</v>
      </c>
      <c r="F12" s="16">
        <v>538.42999999999995</v>
      </c>
      <c r="G12" s="16">
        <v>122373.06</v>
      </c>
      <c r="H12" s="16">
        <v>92.4</v>
      </c>
      <c r="I12" s="16">
        <v>0</v>
      </c>
      <c r="J12" s="16">
        <v>2643.79</v>
      </c>
      <c r="K12" s="16">
        <v>9561.1999999999989</v>
      </c>
      <c r="L12" s="16">
        <v>26031.239999999998</v>
      </c>
      <c r="M12" s="16">
        <v>45432.11</v>
      </c>
      <c r="N12" s="16">
        <v>2488022.5800000005</v>
      </c>
      <c r="O12" s="16">
        <v>56343.839999999997</v>
      </c>
      <c r="P12" s="16">
        <v>87531.22</v>
      </c>
      <c r="Q12" s="16">
        <v>6017.2999999999993</v>
      </c>
      <c r="R12" s="16">
        <v>9248.93</v>
      </c>
      <c r="S12" s="16">
        <v>0</v>
      </c>
      <c r="U12" s="17"/>
    </row>
    <row r="13" spans="1:21" s="25" customFormat="1" ht="13.15" x14ac:dyDescent="0.25">
      <c r="A13" s="15" t="s">
        <v>10</v>
      </c>
      <c r="B13" s="16">
        <f t="shared" si="0"/>
        <v>33460363.149999999</v>
      </c>
      <c r="C13" s="16">
        <v>0</v>
      </c>
      <c r="D13" s="16">
        <v>1220713.76</v>
      </c>
      <c r="E13" s="16">
        <v>0</v>
      </c>
      <c r="F13" s="16">
        <v>632375.66</v>
      </c>
      <c r="G13" s="16">
        <v>2283954</v>
      </c>
      <c r="H13" s="16">
        <v>576541.34</v>
      </c>
      <c r="I13" s="16">
        <v>0</v>
      </c>
      <c r="J13" s="16">
        <v>29934.84</v>
      </c>
      <c r="K13" s="16">
        <v>113074.12</v>
      </c>
      <c r="L13" s="16">
        <v>436896.6</v>
      </c>
      <c r="M13" s="16">
        <v>19220163.370000001</v>
      </c>
      <c r="N13" s="16">
        <v>6705063.8499999996</v>
      </c>
      <c r="O13" s="16">
        <v>533061.72</v>
      </c>
      <c r="P13" s="16">
        <v>0</v>
      </c>
      <c r="Q13" s="16">
        <v>144584.43</v>
      </c>
      <c r="R13" s="16">
        <v>930569.46</v>
      </c>
      <c r="S13" s="16">
        <v>633430</v>
      </c>
      <c r="T13" s="42"/>
      <c r="U13" s="42"/>
    </row>
    <row r="14" spans="1:21" s="25" customFormat="1" ht="13.15" x14ac:dyDescent="0.25">
      <c r="A14" s="15" t="s">
        <v>11</v>
      </c>
      <c r="B14" s="16">
        <f t="shared" si="0"/>
        <v>5870806.2300000014</v>
      </c>
      <c r="C14" s="16">
        <v>0</v>
      </c>
      <c r="D14" s="16">
        <v>129355.68000000001</v>
      </c>
      <c r="E14" s="16">
        <v>0</v>
      </c>
      <c r="F14" s="16">
        <v>2303.1999999999998</v>
      </c>
      <c r="G14" s="16">
        <v>249651</v>
      </c>
      <c r="H14" s="16">
        <v>56076.65</v>
      </c>
      <c r="I14" s="16">
        <v>0</v>
      </c>
      <c r="J14" s="16">
        <v>11343.130000000001</v>
      </c>
      <c r="K14" s="16">
        <v>241142.58</v>
      </c>
      <c r="L14" s="16">
        <v>93757.26</v>
      </c>
      <c r="M14" s="16">
        <v>2861359.8000000003</v>
      </c>
      <c r="N14" s="16">
        <v>1040902</v>
      </c>
      <c r="O14" s="16">
        <v>85778.03</v>
      </c>
      <c r="P14" s="16">
        <v>1023693</v>
      </c>
      <c r="Q14" s="16">
        <v>16416.900000000001</v>
      </c>
      <c r="R14" s="16">
        <v>59027</v>
      </c>
      <c r="S14" s="16">
        <v>0</v>
      </c>
      <c r="U14" s="42"/>
    </row>
    <row r="15" spans="1:21" s="25" customFormat="1" ht="13.15" x14ac:dyDescent="0.25">
      <c r="A15" s="15" t="s">
        <v>12</v>
      </c>
      <c r="B15" s="16">
        <f>SUM(C15:S15)</f>
        <v>1910758.64</v>
      </c>
      <c r="C15" s="16">
        <v>0</v>
      </c>
      <c r="D15" s="16">
        <v>55461.740000000005</v>
      </c>
      <c r="E15" s="16">
        <v>0</v>
      </c>
      <c r="F15" s="16">
        <v>357.4</v>
      </c>
      <c r="G15" s="16">
        <v>104054</v>
      </c>
      <c r="H15" s="16">
        <v>25000.57</v>
      </c>
      <c r="I15" s="16">
        <v>0</v>
      </c>
      <c r="J15" s="16">
        <v>2450.44</v>
      </c>
      <c r="K15" s="16">
        <v>257142.41</v>
      </c>
      <c r="L15" s="16">
        <v>28258.35</v>
      </c>
      <c r="M15" s="16">
        <v>719105.74</v>
      </c>
      <c r="N15" s="16">
        <v>666993</v>
      </c>
      <c r="O15" s="16">
        <v>18233.07</v>
      </c>
      <c r="P15" s="16">
        <v>0</v>
      </c>
      <c r="Q15" s="16">
        <v>4814.88</v>
      </c>
      <c r="R15" s="16">
        <v>7886.0399999999991</v>
      </c>
      <c r="S15" s="16">
        <v>21001</v>
      </c>
      <c r="U15" s="42"/>
    </row>
    <row r="16" spans="1:21" s="20" customFormat="1" ht="6.75" customHeight="1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U16" s="21"/>
    </row>
    <row r="17" spans="1:21" ht="36.75" customHeight="1" x14ac:dyDescent="0.25">
      <c r="A17" s="22" t="s">
        <v>13</v>
      </c>
      <c r="B17" s="23">
        <f>SUM(C17:S17)</f>
        <v>61886822.220000006</v>
      </c>
      <c r="C17" s="23">
        <v>1237342</v>
      </c>
      <c r="D17" s="23">
        <v>3226593.01</v>
      </c>
      <c r="E17" s="23">
        <v>7194258.3799999999</v>
      </c>
      <c r="F17" s="23">
        <v>4227882.87</v>
      </c>
      <c r="G17" s="23">
        <v>5018228.58</v>
      </c>
      <c r="H17" s="23">
        <v>1388689.76</v>
      </c>
      <c r="I17" s="23">
        <v>1103031.23</v>
      </c>
      <c r="J17" s="23">
        <v>954239.71</v>
      </c>
      <c r="K17" s="23">
        <v>4576072.2799999993</v>
      </c>
      <c r="L17" s="23">
        <v>0</v>
      </c>
      <c r="M17" s="23">
        <v>10933841.83</v>
      </c>
      <c r="N17" s="23">
        <v>4319256.6900000013</v>
      </c>
      <c r="O17" s="23">
        <v>1089380</v>
      </c>
      <c r="P17" s="23">
        <v>10391491.560000001</v>
      </c>
      <c r="Q17" s="23">
        <v>88018.419999999984</v>
      </c>
      <c r="R17" s="23">
        <v>5224263.16</v>
      </c>
      <c r="S17" s="23">
        <v>914232.73999999987</v>
      </c>
      <c r="U17" s="17"/>
    </row>
    <row r="18" spans="1:21" ht="24" customHeight="1" x14ac:dyDescent="0.25">
      <c r="A18" s="24" t="s">
        <v>14</v>
      </c>
      <c r="B18" s="16">
        <f>SUM(C18:S18)</f>
        <v>151079894.00999999</v>
      </c>
      <c r="C18" s="16">
        <f>SUM(C9:C17)</f>
        <v>1291774.45</v>
      </c>
      <c r="D18" s="16">
        <f t="shared" ref="D18:S18" si="1">SUM(D9:D17)</f>
        <v>5898851.1500000004</v>
      </c>
      <c r="E18" s="16">
        <f t="shared" si="1"/>
        <v>7427239.9199999999</v>
      </c>
      <c r="F18" s="16">
        <f t="shared" si="1"/>
        <v>6091530.4299999997</v>
      </c>
      <c r="G18" s="16">
        <f t="shared" si="1"/>
        <v>9603189.620000001</v>
      </c>
      <c r="H18" s="16">
        <f t="shared" si="1"/>
        <v>2810910.6399999997</v>
      </c>
      <c r="I18" s="16">
        <f t="shared" si="1"/>
        <v>1205531.23</v>
      </c>
      <c r="J18" s="16">
        <f t="shared" si="1"/>
        <v>1328961.93</v>
      </c>
      <c r="K18" s="16">
        <f t="shared" si="1"/>
        <v>5493593.709999999</v>
      </c>
      <c r="L18" s="16">
        <f t="shared" si="1"/>
        <v>1288790.9600000002</v>
      </c>
      <c r="M18" s="16">
        <f t="shared" si="1"/>
        <v>57281603.059999995</v>
      </c>
      <c r="N18" s="16">
        <f t="shared" si="1"/>
        <v>23497584.650000002</v>
      </c>
      <c r="O18" s="16">
        <f t="shared" si="1"/>
        <v>2455613.5700000003</v>
      </c>
      <c r="P18" s="16">
        <f t="shared" si="1"/>
        <v>16054028.59</v>
      </c>
      <c r="Q18" s="16">
        <f t="shared" si="1"/>
        <v>356363.79</v>
      </c>
      <c r="R18" s="16">
        <f t="shared" si="1"/>
        <v>7373621.9100000001</v>
      </c>
      <c r="S18" s="16">
        <f t="shared" si="1"/>
        <v>1620704.4</v>
      </c>
      <c r="T18" s="25"/>
      <c r="U18" s="17"/>
    </row>
    <row r="19" spans="1:21" ht="13.15" x14ac:dyDescent="0.25">
      <c r="A19" s="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5"/>
      <c r="U19" s="17"/>
    </row>
    <row r="20" spans="1:21" ht="25.5" customHeight="1" x14ac:dyDescent="0.25">
      <c r="A20" s="26" t="s">
        <v>15</v>
      </c>
      <c r="B20" s="23">
        <f>SUM(C20:S20)</f>
        <v>16830516.130000021</v>
      </c>
      <c r="C20" s="23">
        <f t="shared" ref="C20:S20" si="2">C6-C18</f>
        <v>146603.31000000006</v>
      </c>
      <c r="D20" s="23">
        <f t="shared" si="2"/>
        <v>0</v>
      </c>
      <c r="E20" s="23">
        <f t="shared" si="2"/>
        <v>0</v>
      </c>
      <c r="F20" s="23">
        <f t="shared" si="2"/>
        <v>0</v>
      </c>
      <c r="G20" s="23">
        <f t="shared" si="2"/>
        <v>0</v>
      </c>
      <c r="H20" s="23">
        <f t="shared" si="2"/>
        <v>0</v>
      </c>
      <c r="I20" s="23">
        <f t="shared" si="2"/>
        <v>494318.04999999981</v>
      </c>
      <c r="J20" s="23">
        <f t="shared" si="2"/>
        <v>0</v>
      </c>
      <c r="K20" s="23">
        <f t="shared" si="2"/>
        <v>0</v>
      </c>
      <c r="L20" s="23">
        <f t="shared" si="2"/>
        <v>3195045.1799999997</v>
      </c>
      <c r="M20" s="23">
        <f t="shared" si="2"/>
        <v>11627602.030000024</v>
      </c>
      <c r="N20" s="23">
        <f t="shared" si="2"/>
        <v>0</v>
      </c>
      <c r="O20" s="23">
        <f t="shared" si="2"/>
        <v>1366947.5599999996</v>
      </c>
      <c r="P20" s="23">
        <f t="shared" si="2"/>
        <v>0</v>
      </c>
      <c r="Q20" s="23">
        <f t="shared" si="2"/>
        <v>0</v>
      </c>
      <c r="R20" s="23">
        <f t="shared" si="2"/>
        <v>0</v>
      </c>
      <c r="S20" s="23">
        <f t="shared" si="2"/>
        <v>0</v>
      </c>
      <c r="U20" s="17"/>
    </row>
    <row r="21" spans="1:21" ht="26.25" customHeight="1" x14ac:dyDescent="0.25">
      <c r="A21" s="27" t="s">
        <v>16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2" spans="1:21" ht="13.15" x14ac:dyDescent="0.25">
      <c r="A22" s="29" t="s">
        <v>17</v>
      </c>
      <c r="B22" s="16">
        <f>SUM(C22:S22)</f>
        <v>3670885.61</v>
      </c>
      <c r="C22" s="16">
        <v>34812.660000000003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70034.62</v>
      </c>
      <c r="J22" s="16">
        <v>0</v>
      </c>
      <c r="K22" s="16">
        <v>0</v>
      </c>
      <c r="L22" s="16">
        <v>826116.12</v>
      </c>
      <c r="M22" s="16">
        <v>2426996.58</v>
      </c>
      <c r="N22" s="16">
        <v>0</v>
      </c>
      <c r="O22" s="16">
        <v>312925.63</v>
      </c>
      <c r="P22" s="16">
        <v>0</v>
      </c>
      <c r="Q22" s="16">
        <v>0</v>
      </c>
      <c r="R22" s="16">
        <v>0</v>
      </c>
      <c r="S22" s="16">
        <v>0</v>
      </c>
      <c r="U22" s="17"/>
    </row>
    <row r="23" spans="1:21" ht="13.15" x14ac:dyDescent="0.25">
      <c r="A23" s="29" t="s">
        <v>18</v>
      </c>
      <c r="B23" s="16">
        <f>SUM(C23:S23)</f>
        <v>4216810.3000000007</v>
      </c>
      <c r="C23" s="16">
        <v>38444.15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128910.19</v>
      </c>
      <c r="J23" s="16">
        <v>0</v>
      </c>
      <c r="K23" s="16">
        <v>0</v>
      </c>
      <c r="L23" s="16">
        <v>735458.7</v>
      </c>
      <c r="M23" s="16">
        <v>3031344.22</v>
      </c>
      <c r="N23" s="16">
        <v>0</v>
      </c>
      <c r="O23" s="16">
        <v>282653.04000000004</v>
      </c>
      <c r="P23" s="16">
        <v>0</v>
      </c>
      <c r="Q23" s="16">
        <v>0</v>
      </c>
      <c r="R23" s="16">
        <v>0</v>
      </c>
      <c r="S23" s="16">
        <v>0</v>
      </c>
      <c r="U23" s="17"/>
    </row>
    <row r="24" spans="1:21" ht="13.15" x14ac:dyDescent="0.25">
      <c r="A24" s="29" t="s">
        <v>19</v>
      </c>
      <c r="B24" s="16">
        <f t="shared" ref="B24:B27" si="3">SUM(C24:S24)</f>
        <v>160691.53</v>
      </c>
      <c r="C24" s="16">
        <v>5433.97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9458.56</v>
      </c>
      <c r="J24" s="16">
        <v>0</v>
      </c>
      <c r="K24" s="16">
        <v>0</v>
      </c>
      <c r="L24" s="16">
        <v>66178.78</v>
      </c>
      <c r="M24" s="16">
        <v>19818.900000000001</v>
      </c>
      <c r="N24" s="16">
        <v>0</v>
      </c>
      <c r="O24" s="16">
        <v>59801.32</v>
      </c>
      <c r="P24" s="16">
        <v>0</v>
      </c>
      <c r="Q24" s="16">
        <v>0</v>
      </c>
      <c r="R24" s="16">
        <v>0</v>
      </c>
      <c r="S24" s="16">
        <v>0</v>
      </c>
      <c r="U24" s="17"/>
    </row>
    <row r="25" spans="1:21" ht="13.15" x14ac:dyDescent="0.25">
      <c r="A25" s="29" t="s">
        <v>20</v>
      </c>
      <c r="B25" s="16">
        <f t="shared" si="3"/>
        <v>7321642.4500000011</v>
      </c>
      <c r="C25" s="16">
        <v>50026.17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234031.5</v>
      </c>
      <c r="J25" s="16">
        <v>0</v>
      </c>
      <c r="K25" s="16">
        <v>0</v>
      </c>
      <c r="L25" s="16">
        <v>1225137.6100000001</v>
      </c>
      <c r="M25" s="16">
        <v>5217097.4700000007</v>
      </c>
      <c r="N25" s="16">
        <v>0</v>
      </c>
      <c r="O25" s="16">
        <v>595349.69999999995</v>
      </c>
      <c r="P25" s="16">
        <v>0</v>
      </c>
      <c r="Q25" s="16">
        <v>0</v>
      </c>
      <c r="R25" s="16">
        <v>0</v>
      </c>
      <c r="S25" s="16">
        <v>0</v>
      </c>
      <c r="T25" s="17"/>
      <c r="U25" s="17"/>
    </row>
    <row r="26" spans="1:21" ht="12.75" x14ac:dyDescent="0.2">
      <c r="A26" s="29" t="s">
        <v>21</v>
      </c>
      <c r="B26" s="16">
        <f t="shared" si="3"/>
        <v>1164026.3099999998</v>
      </c>
      <c r="C26" s="16">
        <v>13743.12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45027.57</v>
      </c>
      <c r="J26" s="16">
        <v>0</v>
      </c>
      <c r="K26" s="16">
        <v>0</v>
      </c>
      <c r="L26" s="16">
        <v>262912.40999999997</v>
      </c>
      <c r="M26" s="16">
        <v>746540.30999999994</v>
      </c>
      <c r="N26" s="16">
        <v>0</v>
      </c>
      <c r="O26" s="16">
        <v>95802.9</v>
      </c>
      <c r="P26" s="16">
        <v>0</v>
      </c>
      <c r="Q26" s="16">
        <v>0</v>
      </c>
      <c r="R26" s="16">
        <v>0</v>
      </c>
      <c r="S26" s="16">
        <v>0</v>
      </c>
      <c r="U26" s="17"/>
    </row>
    <row r="27" spans="1:21" ht="12.75" x14ac:dyDescent="0.2">
      <c r="A27" s="30" t="s">
        <v>22</v>
      </c>
      <c r="B27" s="16">
        <f t="shared" si="3"/>
        <v>296459.92999999993</v>
      </c>
      <c r="C27" s="16">
        <v>4143.24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6855.61</v>
      </c>
      <c r="J27" s="16">
        <v>0</v>
      </c>
      <c r="K27" s="16">
        <v>0</v>
      </c>
      <c r="L27" s="16">
        <v>79241.56</v>
      </c>
      <c r="M27" s="16">
        <v>185804.55</v>
      </c>
      <c r="N27" s="16">
        <v>0</v>
      </c>
      <c r="O27" s="16">
        <v>20414.97</v>
      </c>
      <c r="P27" s="16">
        <v>0</v>
      </c>
      <c r="Q27" s="16">
        <v>0</v>
      </c>
      <c r="R27" s="16">
        <v>0</v>
      </c>
      <c r="S27" s="16">
        <v>0</v>
      </c>
      <c r="U27" s="17"/>
    </row>
    <row r="28" spans="1:21" ht="24" customHeight="1" x14ac:dyDescent="0.2">
      <c r="A28" s="27" t="s">
        <v>23</v>
      </c>
      <c r="B28" s="16">
        <f t="shared" ref="B28:S28" si="4">SUM(B22:B27)</f>
        <v>16830516.130000003</v>
      </c>
      <c r="C28" s="16">
        <f t="shared" si="4"/>
        <v>146603.31</v>
      </c>
      <c r="D28" s="16">
        <f t="shared" si="4"/>
        <v>0</v>
      </c>
      <c r="E28" s="16">
        <f t="shared" si="4"/>
        <v>0</v>
      </c>
      <c r="F28" s="16">
        <f t="shared" si="4"/>
        <v>0</v>
      </c>
      <c r="G28" s="16">
        <f t="shared" si="4"/>
        <v>0</v>
      </c>
      <c r="H28" s="16">
        <f t="shared" si="4"/>
        <v>0</v>
      </c>
      <c r="I28" s="16">
        <f t="shared" si="4"/>
        <v>494318.05</v>
      </c>
      <c r="J28" s="16">
        <f t="shared" si="4"/>
        <v>0</v>
      </c>
      <c r="K28" s="16">
        <f t="shared" si="4"/>
        <v>0</v>
      </c>
      <c r="L28" s="16">
        <f t="shared" si="4"/>
        <v>3195045.18</v>
      </c>
      <c r="M28" s="16">
        <f t="shared" si="4"/>
        <v>11627602.030000003</v>
      </c>
      <c r="N28" s="16">
        <f t="shared" si="4"/>
        <v>0</v>
      </c>
      <c r="O28" s="16">
        <f t="shared" si="4"/>
        <v>1366947.5599999998</v>
      </c>
      <c r="P28" s="16">
        <f t="shared" si="4"/>
        <v>0</v>
      </c>
      <c r="Q28" s="16">
        <f t="shared" si="4"/>
        <v>0</v>
      </c>
      <c r="R28" s="16">
        <f t="shared" si="4"/>
        <v>0</v>
      </c>
      <c r="S28" s="16">
        <f t="shared" si="4"/>
        <v>0</v>
      </c>
      <c r="U28" s="17"/>
    </row>
    <row r="29" spans="1:21" ht="12.75" x14ac:dyDescent="0.2">
      <c r="A29" s="31"/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20"/>
    </row>
    <row r="30" spans="1:21" ht="12.75" x14ac:dyDescent="0.2">
      <c r="A30" s="31"/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20"/>
    </row>
    <row r="31" spans="1:21" ht="15" x14ac:dyDescent="0.25">
      <c r="A31" s="34"/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20"/>
      <c r="U31" s="17"/>
    </row>
    <row r="32" spans="1:21" ht="12.75" x14ac:dyDescent="0.2">
      <c r="A32" s="35" t="s">
        <v>24</v>
      </c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0"/>
    </row>
    <row r="33" spans="1:20" x14ac:dyDescent="0.2">
      <c r="A33" s="38"/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0"/>
    </row>
    <row r="34" spans="1:20" ht="32.25" customHeight="1" x14ac:dyDescent="0.25">
      <c r="A34" s="34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0"/>
    </row>
    <row r="35" spans="1:20" x14ac:dyDescent="0.2">
      <c r="A35" s="38"/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0"/>
    </row>
    <row r="36" spans="1:20" ht="48" customHeight="1" x14ac:dyDescent="0.25">
      <c r="A36" s="34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0"/>
    </row>
    <row r="37" spans="1:20" ht="15" x14ac:dyDescent="0.25">
      <c r="A37" s="34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0"/>
    </row>
    <row r="38" spans="1:20" x14ac:dyDescent="0.2">
      <c r="A38" s="38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0"/>
    </row>
    <row r="39" spans="1:20" x14ac:dyDescent="0.2">
      <c r="A39" s="38"/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0"/>
    </row>
    <row r="40" spans="1:20" x14ac:dyDescent="0.2">
      <c r="A40" s="38"/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0"/>
    </row>
    <row r="41" spans="1:20" ht="18" customHeight="1" x14ac:dyDescent="0.2">
      <c r="A41" s="38"/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0"/>
    </row>
    <row r="42" spans="1:20" x14ac:dyDescent="0.2">
      <c r="A42" s="38"/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0"/>
    </row>
    <row r="43" spans="1:20" x14ac:dyDescent="0.2">
      <c r="A43" s="38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0"/>
    </row>
    <row r="44" spans="1:20" x14ac:dyDescent="0.2">
      <c r="A44" s="38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0"/>
    </row>
    <row r="45" spans="1:20" x14ac:dyDescent="0.2">
      <c r="A45" s="38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0"/>
    </row>
    <row r="46" spans="1:20" x14ac:dyDescent="0.2">
      <c r="A46" s="38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0"/>
    </row>
    <row r="47" spans="1:20" x14ac:dyDescent="0.2">
      <c r="A47" s="38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0"/>
    </row>
    <row r="48" spans="1:20" x14ac:dyDescent="0.2">
      <c r="A48" s="38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0"/>
    </row>
    <row r="49" spans="1:20" x14ac:dyDescent="0.2">
      <c r="A49" s="38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0"/>
    </row>
    <row r="50" spans="1:20" x14ac:dyDescent="0.2">
      <c r="A50" s="38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0"/>
    </row>
    <row r="51" spans="1:20" x14ac:dyDescent="0.2">
      <c r="A51" s="38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20"/>
    </row>
    <row r="52" spans="1:20" x14ac:dyDescent="0.2">
      <c r="A52" s="38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20"/>
    </row>
    <row r="53" spans="1:20" x14ac:dyDescent="0.2">
      <c r="A53" s="38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20"/>
    </row>
    <row r="54" spans="1:20" x14ac:dyDescent="0.2">
      <c r="A54" s="38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20"/>
    </row>
    <row r="55" spans="1:20" x14ac:dyDescent="0.2">
      <c r="A55" s="38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20"/>
    </row>
    <row r="56" spans="1:20" x14ac:dyDescent="0.2">
      <c r="A56" s="38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20"/>
    </row>
    <row r="57" spans="1:20" x14ac:dyDescent="0.2">
      <c r="A57" s="38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20"/>
    </row>
    <row r="58" spans="1:20" x14ac:dyDescent="0.2">
      <c r="A58" s="38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20"/>
    </row>
    <row r="59" spans="1:20" x14ac:dyDescent="0.2">
      <c r="A59" s="38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20"/>
    </row>
    <row r="60" spans="1:20" x14ac:dyDescent="0.2">
      <c r="A60" s="38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20"/>
    </row>
    <row r="61" spans="1:20" x14ac:dyDescent="0.2">
      <c r="A61" s="38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20"/>
    </row>
  </sheetData>
  <mergeCells count="2">
    <mergeCell ref="A1:I1"/>
    <mergeCell ref="A2:I2"/>
  </mergeCells>
  <printOptions horizontalCentered="1"/>
  <pageMargins left="1" right="1" top="1" bottom="1" header="0.5" footer="0.5"/>
  <pageSetup scale="89" firstPageNumber="90" fitToWidth="2" pageOrder="overThenDown" orientation="landscape" useFirstPageNumber="1" r:id="rId1"/>
  <headerFooter alignWithMargins="0">
    <oddHeader>&amp;C&amp;"Arial,Italic"&amp;9Table 20</oddHeader>
    <oddFooter>&amp;L&amp;"Arial,Regular"&amp;9&amp;K00-034      ~County of San Diego~&amp;C&amp;"Arial,Regular"&amp;9&amp;P</oddFooter>
  </headerFooter>
  <colBreaks count="1" manualBreakCount="1">
    <brk id="9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ROPS 2</vt:lpstr>
      <vt:lpstr>'ROPS 2'!Print_Area</vt:lpstr>
    </vt:vector>
  </TitlesOfParts>
  <Company>The 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Liz</dc:creator>
  <cp:lastModifiedBy>rgreene</cp:lastModifiedBy>
  <cp:lastPrinted>2013-06-13T16:14:41Z</cp:lastPrinted>
  <dcterms:created xsi:type="dcterms:W3CDTF">2013-06-06T21:32:51Z</dcterms:created>
  <dcterms:modified xsi:type="dcterms:W3CDTF">2013-06-13T16:22:29Z</dcterms:modified>
</cp:coreProperties>
</file>