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" yWindow="48" windowWidth="15420" windowHeight="3468" tabRatio="601"/>
  </bookViews>
  <sheets>
    <sheet name="Bonds Payable June-30-2012" sheetId="38" r:id="rId1"/>
  </sheets>
  <definedNames>
    <definedName name="_xlnm.Print_Area" localSheetId="0">'Bonds Payable June-30-2012'!$A$1:$J$195</definedName>
    <definedName name="Print_Area_MI" localSheetId="0">#REF!</definedName>
    <definedName name="Print_Area_MI">#REF!</definedName>
    <definedName name="_xlnm.Print_Titles" localSheetId="0">'Bonds Payable June-30-2012'!$5:$8</definedName>
  </definedNames>
  <calcPr calcId="145621"/>
</workbook>
</file>

<file path=xl/calcChain.xml><?xml version="1.0" encoding="utf-8"?>
<calcChain xmlns="http://schemas.openxmlformats.org/spreadsheetml/2006/main">
  <c r="H194" i="38" l="1"/>
  <c r="J20" i="38"/>
  <c r="J21" i="38"/>
  <c r="J22" i="38"/>
  <c r="I141" i="38" l="1"/>
  <c r="H141" i="38"/>
  <c r="E141" i="38"/>
  <c r="G141" i="38"/>
  <c r="I194" i="38"/>
  <c r="G194" i="38"/>
  <c r="E194" i="38"/>
  <c r="J130" i="38"/>
  <c r="J129" i="38"/>
  <c r="J128" i="38"/>
  <c r="J59" i="38" l="1"/>
  <c r="J56" i="38"/>
  <c r="J55" i="38"/>
  <c r="J54" i="38"/>
  <c r="J53" i="38"/>
  <c r="J52" i="38"/>
  <c r="J32" i="38"/>
  <c r="J30" i="38"/>
  <c r="I80" i="38" l="1"/>
  <c r="J162" i="38" l="1"/>
  <c r="J125" i="38" l="1"/>
  <c r="J126" i="38"/>
  <c r="J127" i="38"/>
  <c r="J140" i="38"/>
  <c r="J31" i="38"/>
  <c r="J29" i="38"/>
  <c r="J33" i="38"/>
  <c r="J34" i="38"/>
  <c r="J35" i="38"/>
  <c r="J36" i="38"/>
  <c r="J37" i="38"/>
  <c r="J38" i="38"/>
  <c r="J39" i="38"/>
  <c r="J40" i="38"/>
  <c r="J41" i="38"/>
  <c r="J42" i="38"/>
  <c r="J43" i="38"/>
  <c r="J44" i="38"/>
  <c r="J19" i="38"/>
  <c r="J23" i="38"/>
  <c r="J24" i="38"/>
  <c r="J26" i="38"/>
  <c r="J27" i="38"/>
  <c r="J28" i="38"/>
  <c r="H80" i="38"/>
  <c r="J79" i="38"/>
  <c r="G80" i="38"/>
  <c r="E80" i="38"/>
  <c r="J70" i="38" l="1"/>
  <c r="J68" i="38"/>
  <c r="J66" i="38"/>
  <c r="J65" i="38"/>
  <c r="J64" i="38"/>
  <c r="J63" i="38"/>
  <c r="J61" i="38"/>
  <c r="J62" i="38"/>
  <c r="J60" i="38"/>
  <c r="J57" i="38"/>
  <c r="J58" i="38"/>
  <c r="J50" i="38"/>
  <c r="J49" i="38"/>
  <c r="J191" i="38"/>
  <c r="J190" i="38"/>
  <c r="J189" i="38"/>
  <c r="J188" i="38"/>
  <c r="J187" i="38"/>
  <c r="J186" i="38"/>
  <c r="J185" i="38"/>
  <c r="J184" i="38"/>
  <c r="J181" i="38"/>
  <c r="J180" i="38"/>
  <c r="J179" i="38"/>
  <c r="J178" i="38"/>
  <c r="J177" i="38"/>
  <c r="J176" i="38"/>
  <c r="J175" i="38"/>
  <c r="J174" i="38"/>
  <c r="J173" i="38"/>
  <c r="J172" i="38"/>
  <c r="J171" i="38"/>
  <c r="J170" i="38"/>
  <c r="J166" i="38"/>
  <c r="J165" i="38"/>
  <c r="J164" i="38"/>
  <c r="J163" i="38"/>
  <c r="J160" i="38"/>
  <c r="J158" i="38"/>
  <c r="J157" i="38"/>
  <c r="J156" i="38"/>
  <c r="J155" i="38"/>
  <c r="J154" i="38"/>
  <c r="J153" i="38"/>
  <c r="J152" i="38"/>
  <c r="J151" i="38"/>
  <c r="J150" i="38"/>
  <c r="J149" i="38"/>
  <c r="J148" i="38"/>
  <c r="J147" i="38"/>
  <c r="J146" i="38"/>
  <c r="J145" i="38"/>
  <c r="J144" i="38"/>
  <c r="J139" i="38"/>
  <c r="J138" i="38"/>
  <c r="J137" i="38"/>
  <c r="J136" i="38"/>
  <c r="J135" i="38"/>
  <c r="J131" i="38"/>
  <c r="J133" i="38"/>
  <c r="J132" i="38"/>
  <c r="J123" i="38"/>
  <c r="J122" i="38"/>
  <c r="J121" i="38"/>
  <c r="J120" i="38"/>
  <c r="J119" i="38"/>
  <c r="J118" i="38"/>
  <c r="J117" i="38"/>
  <c r="J116" i="38"/>
  <c r="J115" i="38"/>
  <c r="J114" i="38"/>
  <c r="J113" i="38"/>
  <c r="J112" i="38"/>
  <c r="J111" i="38"/>
  <c r="J110" i="38"/>
  <c r="J109" i="38"/>
  <c r="J108" i="38"/>
  <c r="J105" i="38"/>
  <c r="J104" i="38"/>
  <c r="J103" i="38"/>
  <c r="J107" i="38"/>
  <c r="J106" i="38"/>
  <c r="J100" i="38"/>
  <c r="J99" i="38"/>
  <c r="J98" i="38"/>
  <c r="J97" i="38"/>
  <c r="J96" i="38"/>
  <c r="J102" i="38"/>
  <c r="J101" i="38"/>
  <c r="J93" i="38"/>
  <c r="J90" i="38"/>
  <c r="J89" i="38"/>
  <c r="J88" i="38"/>
  <c r="J86" i="38"/>
  <c r="J78" i="38"/>
  <c r="J77" i="38"/>
  <c r="J74" i="38"/>
  <c r="J73" i="38"/>
  <c r="J72" i="38"/>
  <c r="J71" i="38"/>
  <c r="J76" i="38"/>
  <c r="J75" i="38"/>
  <c r="J69" i="38"/>
  <c r="J67" i="38"/>
  <c r="J51" i="38"/>
  <c r="J48" i="38"/>
  <c r="J47" i="38"/>
  <c r="J46" i="38"/>
  <c r="J45" i="38"/>
  <c r="J17" i="38"/>
  <c r="J16" i="38"/>
  <c r="J15" i="38"/>
  <c r="J14" i="38"/>
  <c r="J13" i="38"/>
  <c r="J18" i="38"/>
  <c r="J85" i="38"/>
  <c r="J84" i="38"/>
  <c r="J12" i="38"/>
  <c r="J11" i="38"/>
  <c r="J10" i="38"/>
  <c r="I167" i="38"/>
  <c r="H167" i="38"/>
  <c r="G167" i="38"/>
  <c r="E167" i="38"/>
  <c r="J141" i="38" l="1"/>
  <c r="J194" i="38"/>
  <c r="J80" i="38"/>
  <c r="J167" i="38"/>
  <c r="E195" i="38"/>
  <c r="I195" i="38"/>
  <c r="G195" i="38"/>
  <c r="J195" i="38" l="1"/>
  <c r="H195" i="38"/>
</calcChain>
</file>

<file path=xl/sharedStrings.xml><?xml version="1.0" encoding="utf-8"?>
<sst xmlns="http://schemas.openxmlformats.org/spreadsheetml/2006/main" count="532" uniqueCount="286">
  <si>
    <t>BONDS PAYABLE BY ISSUE</t>
  </si>
  <si>
    <t>ENDING</t>
  </si>
  <si>
    <t>BALANCE</t>
  </si>
  <si>
    <t>ISSUED</t>
  </si>
  <si>
    <t>MATURED</t>
  </si>
  <si>
    <t>TOTAL SCHOOL DISTRICTS</t>
  </si>
  <si>
    <t>AMOUNT OF</t>
  </si>
  <si>
    <t>ORIGINAL</t>
  </si>
  <si>
    <t xml:space="preserve">BEGINNING </t>
  </si>
  <si>
    <t>BOND</t>
  </si>
  <si>
    <t>ISSUE</t>
  </si>
  <si>
    <t>1996A</t>
  </si>
  <si>
    <t>1976C</t>
  </si>
  <si>
    <t>1993-2016</t>
  </si>
  <si>
    <t>1995A</t>
  </si>
  <si>
    <t>1994-2020</t>
  </si>
  <si>
    <t>1993A</t>
  </si>
  <si>
    <t>1994-2017</t>
  </si>
  <si>
    <t>1996-2021</t>
  </si>
  <si>
    <t>1997A</t>
  </si>
  <si>
    <t>1998-2021</t>
  </si>
  <si>
    <t>1997-2022</t>
  </si>
  <si>
    <t>1999A</t>
  </si>
  <si>
    <t>1998A</t>
  </si>
  <si>
    <t>1997-2023</t>
  </si>
  <si>
    <t>1999-2024</t>
  </si>
  <si>
    <t>1996-2022</t>
  </si>
  <si>
    <t>1996-2016</t>
  </si>
  <si>
    <t>1998-2024</t>
  </si>
  <si>
    <t>1998-2020</t>
  </si>
  <si>
    <t>1996-2023</t>
  </si>
  <si>
    <t>2004-2024</t>
  </si>
  <si>
    <t>2001-2025</t>
  </si>
  <si>
    <t>2000A</t>
  </si>
  <si>
    <t>1999B</t>
  </si>
  <si>
    <t>2000-2025</t>
  </si>
  <si>
    <t>2000B</t>
  </si>
  <si>
    <t>08/01/00</t>
  </si>
  <si>
    <t>2001-2030</t>
  </si>
  <si>
    <t>1998C</t>
  </si>
  <si>
    <t>1998B</t>
  </si>
  <si>
    <t>11/14/00</t>
  </si>
  <si>
    <t>12/06/00</t>
  </si>
  <si>
    <t>2004-2025</t>
  </si>
  <si>
    <t>2001C</t>
  </si>
  <si>
    <t>11/21/01</t>
  </si>
  <si>
    <t>2000C</t>
  </si>
  <si>
    <t>2004-2026</t>
  </si>
  <si>
    <t>2002A</t>
  </si>
  <si>
    <t>2003-2027</t>
  </si>
  <si>
    <t>2003A</t>
  </si>
  <si>
    <t>2003-2028</t>
  </si>
  <si>
    <t>2004-2027</t>
  </si>
  <si>
    <t>05/29/03</t>
  </si>
  <si>
    <t>2004-2028</t>
  </si>
  <si>
    <t>TOTAL COMMUNITY COLLEGES</t>
  </si>
  <si>
    <t>10/31/02</t>
  </si>
  <si>
    <t>07/09/03</t>
  </si>
  <si>
    <t>1998F</t>
  </si>
  <si>
    <t>2005-2028</t>
  </si>
  <si>
    <t>2003B</t>
  </si>
  <si>
    <t>10/30/03</t>
  </si>
  <si>
    <t>2000D</t>
  </si>
  <si>
    <t>05/20/04</t>
  </si>
  <si>
    <t>2005-2033</t>
  </si>
  <si>
    <t>08/21/03</t>
  </si>
  <si>
    <t>2004-2020</t>
  </si>
  <si>
    <t>01/07/04</t>
  </si>
  <si>
    <t>06/17/04</t>
  </si>
  <si>
    <t>2005-2029</t>
  </si>
  <si>
    <t>1998G</t>
  </si>
  <si>
    <t>05/11/05</t>
  </si>
  <si>
    <t>2006-2029</t>
  </si>
  <si>
    <t>2004A</t>
  </si>
  <si>
    <t>11/02/04</t>
  </si>
  <si>
    <t>2005-2024</t>
  </si>
  <si>
    <t>2004B</t>
  </si>
  <si>
    <t>12/16/04</t>
  </si>
  <si>
    <t>2005-2019</t>
  </si>
  <si>
    <t>2002B</t>
  </si>
  <si>
    <t>2004C</t>
  </si>
  <si>
    <t>11/10/04</t>
  </si>
  <si>
    <t>2005-2021</t>
  </si>
  <si>
    <t>1997C</t>
  </si>
  <si>
    <t>2004-2029</t>
  </si>
  <si>
    <t>1997D</t>
  </si>
  <si>
    <t>2005-2020</t>
  </si>
  <si>
    <t>11/04/04</t>
  </si>
  <si>
    <t>2005-2025</t>
  </si>
  <si>
    <t>10/12/04</t>
  </si>
  <si>
    <t>2005B</t>
  </si>
  <si>
    <t>2000E</t>
  </si>
  <si>
    <t>2006-2031</t>
  </si>
  <si>
    <t>2006-2034</t>
  </si>
  <si>
    <t>2006-2024</t>
  </si>
  <si>
    <t>2006-2030</t>
  </si>
  <si>
    <t>2006-2018</t>
  </si>
  <si>
    <t>2007-2035</t>
  </si>
  <si>
    <t>2007-2031</t>
  </si>
  <si>
    <t>2007-2029</t>
  </si>
  <si>
    <t>2007-2032</t>
  </si>
  <si>
    <t>2006A</t>
  </si>
  <si>
    <t>2000F</t>
  </si>
  <si>
    <t>2006-2035</t>
  </si>
  <si>
    <t>2007C</t>
  </si>
  <si>
    <t>2008C</t>
  </si>
  <si>
    <t>1997E</t>
  </si>
  <si>
    <t>2007-2033</t>
  </si>
  <si>
    <t>2007-2040</t>
  </si>
  <si>
    <t>2008-2032</t>
  </si>
  <si>
    <t>2008A</t>
  </si>
  <si>
    <t>2008-2047</t>
  </si>
  <si>
    <t>2002C</t>
  </si>
  <si>
    <t>2007A</t>
  </si>
  <si>
    <t>2008-2033</t>
  </si>
  <si>
    <t>2008B</t>
  </si>
  <si>
    <t>2006B</t>
  </si>
  <si>
    <t>2008-2049</t>
  </si>
  <si>
    <t>2008-2050</t>
  </si>
  <si>
    <t>2009C</t>
  </si>
  <si>
    <t>2009-2033</t>
  </si>
  <si>
    <t>2006D</t>
  </si>
  <si>
    <t>2006C</t>
  </si>
  <si>
    <t>2008-2016</t>
  </si>
  <si>
    <t>2009-2034</t>
  </si>
  <si>
    <t>2009-2022</t>
  </si>
  <si>
    <t>2009-2023</t>
  </si>
  <si>
    <t>2009B</t>
  </si>
  <si>
    <t>2010-2018</t>
  </si>
  <si>
    <t>2010-2032</t>
  </si>
  <si>
    <t>2010-2029</t>
  </si>
  <si>
    <t>2010-2049</t>
  </si>
  <si>
    <t>2009A</t>
  </si>
  <si>
    <t>2009-2049</t>
  </si>
  <si>
    <t>2009-2039</t>
  </si>
  <si>
    <t>(IN THOUSANDS OF DOLLARS)</t>
  </si>
  <si>
    <t>---CURRENT YEAR---</t>
  </si>
  <si>
    <t>TOTAL ELEMENTARY SCHOOL DISTRICTS</t>
  </si>
  <si>
    <t>TOTAL UNIFIED SCHOOL DISTRICTS</t>
  </si>
  <si>
    <t>TOTAL HIGH SCHOOL DISTRICTS</t>
  </si>
  <si>
    <t>ELEMENTARY SCHOOLS</t>
  </si>
  <si>
    <t>UNIFIED SCHOOL DISTRICTS</t>
  </si>
  <si>
    <t>HIGH SCHOOL DISTRICTS</t>
  </si>
  <si>
    <t>COMMUNITY COLLEGE DISTRICTS</t>
  </si>
  <si>
    <t>PERIOD OF</t>
  </si>
  <si>
    <t>SERIES</t>
  </si>
  <si>
    <t>2011-2040</t>
  </si>
  <si>
    <t>2011-2025</t>
  </si>
  <si>
    <t>2011-2026</t>
  </si>
  <si>
    <t>2011-2035</t>
  </si>
  <si>
    <t>2011-2022</t>
  </si>
  <si>
    <t>2010-2050</t>
  </si>
  <si>
    <t>2011-2028</t>
  </si>
  <si>
    <t>2011-2051</t>
  </si>
  <si>
    <t>1997F</t>
  </si>
  <si>
    <t>2011-2050</t>
  </si>
  <si>
    <t>Escondido Union Refunding</t>
  </si>
  <si>
    <t>Lakeside Union</t>
  </si>
  <si>
    <t>South Bay Union</t>
  </si>
  <si>
    <t>Carlsbad Unified</t>
  </si>
  <si>
    <t>2011C</t>
  </si>
  <si>
    <t>2011D</t>
  </si>
  <si>
    <t>Oceanside Unified</t>
  </si>
  <si>
    <t>Poway Unified</t>
  </si>
  <si>
    <t>2010-2027</t>
  </si>
  <si>
    <t>Grossmont Union High</t>
  </si>
  <si>
    <t>2010-2045</t>
  </si>
  <si>
    <t>2011-2036</t>
  </si>
  <si>
    <t>Southwestern Comm College</t>
  </si>
  <si>
    <t>2010C</t>
  </si>
  <si>
    <t>Alpine Union</t>
  </si>
  <si>
    <t>Encinitas Union</t>
  </si>
  <si>
    <t>Fallbrook Union</t>
  </si>
  <si>
    <t>Jamul Union (Dulzura/Las Flores)</t>
  </si>
  <si>
    <t>San Ysidro Union</t>
  </si>
  <si>
    <t>Coronado Unified</t>
  </si>
  <si>
    <t>San Diego Unified</t>
  </si>
  <si>
    <t>San Marcos Unified Refunding</t>
  </si>
  <si>
    <t>Vista Unified</t>
  </si>
  <si>
    <t>Escondido Union High Refunding</t>
  </si>
  <si>
    <t>Fallbrook Union High Refunding</t>
  </si>
  <si>
    <t>Julian Union High</t>
  </si>
  <si>
    <t>Sweetwater Union High</t>
  </si>
  <si>
    <t>2012-2032</t>
  </si>
  <si>
    <t>2012-2029</t>
  </si>
  <si>
    <t>2012-2028</t>
  </si>
  <si>
    <t>1997G</t>
  </si>
  <si>
    <t>2012-2041</t>
  </si>
  <si>
    <t>2012-2026</t>
  </si>
  <si>
    <t>2012-2034</t>
  </si>
  <si>
    <t>2012-2027</t>
  </si>
  <si>
    <t>2012-2051</t>
  </si>
  <si>
    <t>2011-2038</t>
  </si>
  <si>
    <t>2021-2051</t>
  </si>
  <si>
    <t>2011A</t>
  </si>
  <si>
    <t>2011-2020</t>
  </si>
  <si>
    <t>2011B</t>
  </si>
  <si>
    <t>2011-2017</t>
  </si>
  <si>
    <t>2012-2023</t>
  </si>
  <si>
    <t>2011-2023</t>
  </si>
  <si>
    <t>2011-2041</t>
  </si>
  <si>
    <t>Fallbrook Union Refunding</t>
  </si>
  <si>
    <t>San Ysidro Union Refunding</t>
  </si>
  <si>
    <t>1998-2023</t>
  </si>
  <si>
    <t>Oceanside Unified Refunding</t>
  </si>
  <si>
    <t>Poway Unified Refunding</t>
  </si>
  <si>
    <t>San Diego Unified Refunding</t>
  </si>
  <si>
    <t>2010D</t>
  </si>
  <si>
    <t>2012E</t>
  </si>
  <si>
    <t>2010A</t>
  </si>
  <si>
    <t>2012B</t>
  </si>
  <si>
    <t>Vista Unified Refunding</t>
  </si>
  <si>
    <t>Escondido Union High</t>
  </si>
  <si>
    <t>Grossmont Union High Refunding</t>
  </si>
  <si>
    <t>Sweetwater Union High Refunding</t>
  </si>
  <si>
    <t>Palomar Comm College</t>
  </si>
  <si>
    <t>Southwestern Comm College Refunding</t>
  </si>
  <si>
    <t>Grossmont-Cuyamaca Comm College</t>
  </si>
  <si>
    <t>San Diego Comm College</t>
  </si>
  <si>
    <t>San Diego Comm College Refunding</t>
  </si>
  <si>
    <t>2009-2021</t>
  </si>
  <si>
    <t>2011-2046</t>
  </si>
  <si>
    <t>BOND ISSUE</t>
  </si>
  <si>
    <t>DATE</t>
  </si>
  <si>
    <t>2022-2037</t>
  </si>
  <si>
    <t>2012A</t>
  </si>
  <si>
    <t>2013-2037</t>
  </si>
  <si>
    <t>2013-2032</t>
  </si>
  <si>
    <t>2013-2038</t>
  </si>
  <si>
    <t>2013-2043</t>
  </si>
  <si>
    <t>2013-2014</t>
  </si>
  <si>
    <t>2013-2028</t>
  </si>
  <si>
    <t>2014-2038</t>
  </si>
  <si>
    <t>2013-2015</t>
  </si>
  <si>
    <t>2013-2042</t>
  </si>
  <si>
    <t>Grossmont-Cuyamaca CC Refunding</t>
  </si>
  <si>
    <t>Alpine Union Refunding</t>
  </si>
  <si>
    <t>2007B</t>
  </si>
  <si>
    <t>2011E</t>
  </si>
  <si>
    <t>Mountain Empire Unified Refunding</t>
  </si>
  <si>
    <t>2004-1</t>
  </si>
  <si>
    <t>San Marcos Unified</t>
  </si>
  <si>
    <t>Valley Center/Pauma Unified</t>
  </si>
  <si>
    <t>2010B</t>
  </si>
  <si>
    <t>San Dieguito Union High</t>
  </si>
  <si>
    <t>2013A</t>
  </si>
  <si>
    <t>2013A-1</t>
  </si>
  <si>
    <t>2013B</t>
  </si>
  <si>
    <t>2013C</t>
  </si>
  <si>
    <t>Cardiff Union</t>
  </si>
  <si>
    <t>Cardiff Union Refunding</t>
  </si>
  <si>
    <t>Chula Vista Union</t>
  </si>
  <si>
    <t>Chula Vista Union Refunding</t>
  </si>
  <si>
    <t>Dehesa Union</t>
  </si>
  <si>
    <t>Chula Vista Union SFID 1</t>
  </si>
  <si>
    <t>Cajon Valley Union</t>
  </si>
  <si>
    <t>Cajon Valley Union Refunding</t>
  </si>
  <si>
    <t>La Mesa-Spring Valley Union</t>
  </si>
  <si>
    <t>Lemon Grove Union</t>
  </si>
  <si>
    <t>Rancho Santa Fe Union</t>
  </si>
  <si>
    <t>San Pasqual Union</t>
  </si>
  <si>
    <t>Santee Union</t>
  </si>
  <si>
    <t>YEAR ENDED JUNE 30, 2014</t>
  </si>
  <si>
    <t>2014-2017</t>
  </si>
  <si>
    <t>2014-2035</t>
  </si>
  <si>
    <t>2014-2030</t>
  </si>
  <si>
    <t>2014-2044</t>
  </si>
  <si>
    <t>2014A</t>
  </si>
  <si>
    <t>2014-2021</t>
  </si>
  <si>
    <t>2014B</t>
  </si>
  <si>
    <t>2014-2020</t>
  </si>
  <si>
    <t>Carlsbad Unified Refunding</t>
  </si>
  <si>
    <t>2014-2027</t>
  </si>
  <si>
    <t>2002D</t>
  </si>
  <si>
    <t>2003E</t>
  </si>
  <si>
    <t>2013F</t>
  </si>
  <si>
    <t>2013G</t>
  </si>
  <si>
    <t>2014-2016</t>
  </si>
  <si>
    <t>2014-2029</t>
  </si>
  <si>
    <t>2014-2040</t>
  </si>
  <si>
    <t>2014-2043</t>
  </si>
  <si>
    <t>2014-2034</t>
  </si>
  <si>
    <t>2014-2032</t>
  </si>
  <si>
    <t>Chula Vista Refunding</t>
  </si>
  <si>
    <t>Bonsall Unified</t>
  </si>
  <si>
    <t>2013E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</si>
</sst>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164" formatCode="General_)"/>
    <numFmt numFmtId="165" formatCode="mm/dd/yy;@"/>
  </numFmts>
  <fonts count="9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Helv"/>
    </font>
    <font>
      <b/>
      <u/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164" fontId="5" fillId="0" borderId="0"/>
  </cellStyleXfs>
  <cellXfs count="110">
    <xf numFmtId="0" fontId="0" fillId="0" borderId="0" xfId="0"/>
    <xf numFmtId="164" fontId="3" fillId="0" borderId="0" xfId="1" applyFont="1" applyAlignment="1" applyProtection="1">
      <alignment horizontal="left"/>
    </xf>
    <xf numFmtId="164" fontId="3" fillId="0" borderId="0" xfId="1" applyFont="1"/>
    <xf numFmtId="37" fontId="3" fillId="0" borderId="0" xfId="1" applyNumberFormat="1" applyFont="1" applyProtection="1"/>
    <xf numFmtId="164" fontId="6" fillId="0" borderId="0" xfId="1" applyFont="1" applyAlignment="1" applyProtection="1">
      <alignment horizontal="left"/>
    </xf>
    <xf numFmtId="164" fontId="3" fillId="0" borderId="0" xfId="1" applyFont="1" applyAlignment="1" applyProtection="1">
      <alignment horizontal="right"/>
    </xf>
    <xf numFmtId="37" fontId="3" fillId="0" borderId="0" xfId="1" applyNumberFormat="1" applyFont="1" applyBorder="1" applyProtection="1"/>
    <xf numFmtId="164" fontId="7" fillId="0" borderId="0" xfId="1" applyFont="1"/>
    <xf numFmtId="164" fontId="3" fillId="0" borderId="0" xfId="1" applyFont="1" applyAlignment="1">
      <alignment horizontal="centerContinuous"/>
    </xf>
    <xf numFmtId="164" fontId="4" fillId="0" borderId="0" xfId="1" applyFont="1" applyAlignment="1">
      <alignment horizontal="centerContinuous"/>
    </xf>
    <xf numFmtId="37" fontId="3" fillId="0" borderId="0" xfId="1" applyNumberFormat="1" applyFont="1" applyAlignment="1" applyProtection="1">
      <alignment horizontal="centerContinuous"/>
    </xf>
    <xf numFmtId="164" fontId="6" fillId="0" borderId="0" xfId="1" applyFont="1"/>
    <xf numFmtId="164" fontId="3" fillId="0" borderId="0" xfId="1" applyFont="1" applyBorder="1"/>
    <xf numFmtId="164" fontId="2" fillId="0" borderId="1" xfId="1" applyFont="1" applyBorder="1"/>
    <xf numFmtId="165" fontId="4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Alignment="1" applyProtection="1">
      <alignment horizontal="center"/>
    </xf>
    <xf numFmtId="165" fontId="3" fillId="0" borderId="0" xfId="1" applyNumberFormat="1" applyFont="1" applyBorder="1" applyAlignment="1" applyProtection="1">
      <alignment horizontal="center"/>
    </xf>
    <xf numFmtId="164" fontId="4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164" fontId="3" fillId="0" borderId="0" xfId="1" applyFont="1" applyBorder="1" applyAlignment="1">
      <alignment horizontal="center"/>
    </xf>
    <xf numFmtId="37" fontId="3" fillId="0" borderId="0" xfId="1" applyNumberFormat="1" applyFont="1" applyBorder="1" applyAlignment="1" applyProtection="1">
      <alignment horizontal="center"/>
    </xf>
    <xf numFmtId="164" fontId="2" fillId="0" borderId="1" xfId="1" applyFont="1" applyBorder="1" applyAlignment="1">
      <alignment horizontal="center"/>
    </xf>
    <xf numFmtId="165" fontId="2" fillId="0" borderId="1" xfId="1" applyNumberFormat="1" applyFont="1" applyBorder="1" applyAlignment="1" applyProtection="1">
      <alignment horizontal="center"/>
    </xf>
    <xf numFmtId="164" fontId="3" fillId="0" borderId="0" xfId="1" applyFont="1" applyAlignment="1">
      <alignment horizontal="left" indent="1"/>
    </xf>
    <xf numFmtId="164" fontId="3" fillId="0" borderId="0" xfId="1" applyFont="1" applyBorder="1" applyAlignment="1">
      <alignment horizontal="left" indent="1"/>
    </xf>
    <xf numFmtId="164" fontId="3" fillId="0" borderId="0" xfId="1" applyFont="1" applyFill="1" applyBorder="1"/>
    <xf numFmtId="164" fontId="3" fillId="0" borderId="0" xfId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64" fontId="2" fillId="0" borderId="0" xfId="1" applyFont="1" applyFill="1" applyBorder="1"/>
    <xf numFmtId="164" fontId="3" fillId="0" borderId="3" xfId="1" applyFont="1" applyBorder="1" applyAlignment="1" applyProtection="1">
      <alignment horizontal="left"/>
    </xf>
    <xf numFmtId="164" fontId="3" fillId="0" borderId="3" xfId="1" applyFont="1" applyBorder="1" applyAlignment="1" applyProtection="1">
      <alignment horizontal="center"/>
    </xf>
    <xf numFmtId="165" fontId="3" fillId="0" borderId="3" xfId="1" applyNumberFormat="1" applyFont="1" applyBorder="1" applyAlignment="1" applyProtection="1">
      <alignment horizontal="center"/>
    </xf>
    <xf numFmtId="37" fontId="3" fillId="0" borderId="3" xfId="1" applyNumberFormat="1" applyFont="1" applyBorder="1" applyAlignment="1" applyProtection="1">
      <alignment horizontal="center"/>
    </xf>
    <xf numFmtId="164" fontId="2" fillId="0" borderId="2" xfId="1" applyFont="1" applyBorder="1"/>
    <xf numFmtId="165" fontId="2" fillId="0" borderId="2" xfId="1" applyNumberFormat="1" applyFont="1" applyBorder="1" applyAlignment="1" applyProtection="1">
      <alignment horizontal="center"/>
    </xf>
    <xf numFmtId="41" fontId="3" fillId="0" borderId="3" xfId="1" applyNumberFormat="1" applyFont="1" applyBorder="1" applyProtection="1"/>
    <xf numFmtId="41" fontId="2" fillId="0" borderId="1" xfId="1" applyNumberFormat="1" applyFont="1" applyBorder="1" applyProtection="1"/>
    <xf numFmtId="41" fontId="2" fillId="0" borderId="1" xfId="1" applyNumberFormat="1" applyFont="1" applyBorder="1" applyAlignment="1">
      <alignment horizontal="center"/>
    </xf>
    <xf numFmtId="41" fontId="2" fillId="0" borderId="2" xfId="1" applyNumberFormat="1" applyFont="1" applyBorder="1" applyProtection="1"/>
    <xf numFmtId="41" fontId="2" fillId="0" borderId="2" xfId="1" applyNumberFormat="1" applyFont="1" applyBorder="1" applyAlignment="1">
      <alignment horizontal="center"/>
    </xf>
    <xf numFmtId="164" fontId="2" fillId="0" borderId="0" xfId="1" applyFont="1" applyFill="1" applyBorder="1" applyAlignment="1" applyProtection="1">
      <alignment horizontal="center"/>
    </xf>
    <xf numFmtId="37" fontId="8" fillId="0" borderId="0" xfId="1" applyNumberFormat="1" applyFont="1" applyProtection="1"/>
    <xf numFmtId="37" fontId="3" fillId="0" borderId="4" xfId="1" applyNumberFormat="1" applyFont="1" applyBorder="1" applyProtection="1">
      <protection locked="0"/>
    </xf>
    <xf numFmtId="164" fontId="3" fillId="0" borderId="0" xfId="1" applyFont="1" applyBorder="1" applyAlignment="1" applyProtection="1">
      <alignment horizontal="center"/>
      <protection locked="0"/>
    </xf>
    <xf numFmtId="165" fontId="3" fillId="0" borderId="3" xfId="1" applyNumberFormat="1" applyFont="1" applyBorder="1" applyAlignment="1" applyProtection="1">
      <alignment horizontal="center"/>
      <protection locked="0"/>
    </xf>
    <xf numFmtId="41" fontId="3" fillId="0" borderId="3" xfId="1" applyNumberFormat="1" applyFont="1" applyBorder="1" applyProtection="1">
      <protection locked="0"/>
    </xf>
    <xf numFmtId="37" fontId="3" fillId="0" borderId="0" xfId="1" applyNumberFormat="1" applyFont="1" applyBorder="1" applyProtection="1">
      <protection locked="0"/>
    </xf>
    <xf numFmtId="164" fontId="3" fillId="0" borderId="3" xfId="1" applyFont="1" applyBorder="1" applyAlignment="1" applyProtection="1">
      <alignment horizontal="center"/>
      <protection locked="0"/>
    </xf>
    <xf numFmtId="37" fontId="3" fillId="0" borderId="3" xfId="1" applyNumberFormat="1" applyFont="1" applyBorder="1" applyAlignment="1" applyProtection="1">
      <alignment horizontal="center"/>
      <protection locked="0"/>
    </xf>
    <xf numFmtId="164" fontId="3" fillId="0" borderId="3" xfId="1" applyFont="1" applyBorder="1" applyAlignment="1" applyProtection="1">
      <alignment horizontal="left"/>
      <protection locked="0"/>
    </xf>
    <xf numFmtId="164" fontId="3" fillId="0" borderId="0" xfId="1" applyFont="1" applyBorder="1" applyProtection="1">
      <protection locked="0"/>
    </xf>
    <xf numFmtId="164" fontId="6" fillId="0" borderId="0" xfId="1" applyFont="1" applyBorder="1" applyAlignment="1" applyProtection="1">
      <alignment horizontal="left"/>
      <protection locked="0"/>
    </xf>
    <xf numFmtId="165" fontId="3" fillId="0" borderId="0" xfId="1" applyNumberFormat="1" applyFont="1" applyBorder="1" applyAlignment="1" applyProtection="1">
      <alignment horizontal="center"/>
      <protection locked="0"/>
    </xf>
    <xf numFmtId="164" fontId="2" fillId="0" borderId="0" xfId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164" fontId="3" fillId="0" borderId="5" xfId="1" applyFont="1" applyBorder="1" applyAlignment="1" applyProtection="1">
      <alignment horizontal="left"/>
      <protection locked="0"/>
    </xf>
    <xf numFmtId="164" fontId="3" fillId="0" borderId="5" xfId="1" applyFont="1" applyBorder="1" applyAlignment="1" applyProtection="1">
      <alignment horizontal="center"/>
      <protection locked="0"/>
    </xf>
    <xf numFmtId="165" fontId="3" fillId="0" borderId="5" xfId="1" applyNumberFormat="1" applyFont="1" applyBorder="1" applyAlignment="1" applyProtection="1">
      <alignment horizontal="center"/>
      <protection locked="0"/>
    </xf>
    <xf numFmtId="41" fontId="3" fillId="0" borderId="5" xfId="1" applyNumberFormat="1" applyFont="1" applyBorder="1" applyProtection="1">
      <protection locked="0"/>
    </xf>
    <xf numFmtId="41" fontId="3" fillId="0" borderId="5" xfId="1" applyNumberFormat="1" applyFont="1" applyBorder="1" applyAlignment="1" applyProtection="1">
      <alignment horizontal="center"/>
      <protection locked="0"/>
    </xf>
    <xf numFmtId="37" fontId="3" fillId="0" borderId="5" xfId="1" applyNumberFormat="1" applyFont="1" applyBorder="1" applyProtection="1">
      <protection locked="0"/>
    </xf>
    <xf numFmtId="164" fontId="3" fillId="0" borderId="6" xfId="1" applyFont="1" applyBorder="1" applyAlignment="1" applyProtection="1">
      <alignment horizontal="left"/>
      <protection locked="0"/>
    </xf>
    <xf numFmtId="164" fontId="3" fillId="0" borderId="6" xfId="1" applyFont="1" applyBorder="1" applyAlignment="1" applyProtection="1">
      <alignment horizontal="center"/>
      <protection locked="0"/>
    </xf>
    <xf numFmtId="165" fontId="3" fillId="0" borderId="6" xfId="1" applyNumberFormat="1" applyFont="1" applyBorder="1" applyAlignment="1" applyProtection="1">
      <alignment horizontal="center"/>
      <protection locked="0"/>
    </xf>
    <xf numFmtId="41" fontId="3" fillId="0" borderId="6" xfId="1" applyNumberFormat="1" applyFont="1" applyBorder="1" applyProtection="1">
      <protection locked="0"/>
    </xf>
    <xf numFmtId="37" fontId="3" fillId="0" borderId="6" xfId="1" applyNumberFormat="1" applyFont="1" applyBorder="1" applyAlignment="1" applyProtection="1">
      <alignment horizontal="center"/>
      <protection locked="0"/>
    </xf>
    <xf numFmtId="37" fontId="3" fillId="0" borderId="6" xfId="1" applyNumberFormat="1" applyFont="1" applyBorder="1" applyProtection="1">
      <protection locked="0"/>
    </xf>
    <xf numFmtId="37" fontId="8" fillId="0" borderId="6" xfId="1" applyNumberFormat="1" applyFont="1" applyBorder="1" applyProtection="1">
      <protection locked="0"/>
    </xf>
    <xf numFmtId="164" fontId="3" fillId="0" borderId="6" xfId="1" applyFont="1" applyBorder="1" applyProtection="1">
      <protection locked="0"/>
    </xf>
    <xf numFmtId="165" fontId="3" fillId="0" borderId="6" xfId="1" quotePrefix="1" applyNumberFormat="1" applyFont="1" applyBorder="1" applyAlignment="1" applyProtection="1">
      <alignment horizontal="center"/>
      <protection locked="0"/>
    </xf>
    <xf numFmtId="164" fontId="3" fillId="0" borderId="5" xfId="1" applyFont="1" applyBorder="1" applyAlignment="1" applyProtection="1">
      <alignment horizontal="left"/>
    </xf>
    <xf numFmtId="164" fontId="3" fillId="0" borderId="5" xfId="1" applyFont="1" applyBorder="1" applyAlignment="1" applyProtection="1">
      <alignment horizontal="center"/>
    </xf>
    <xf numFmtId="165" fontId="3" fillId="0" borderId="5" xfId="1" applyNumberFormat="1" applyFont="1" applyBorder="1" applyAlignment="1" applyProtection="1">
      <alignment horizontal="center"/>
    </xf>
    <xf numFmtId="41" fontId="3" fillId="0" borderId="5" xfId="1" applyNumberFormat="1" applyFont="1" applyBorder="1" applyProtection="1"/>
    <xf numFmtId="41" fontId="3" fillId="0" borderId="5" xfId="1" applyNumberFormat="1" applyFont="1" applyBorder="1" applyAlignment="1" applyProtection="1">
      <alignment horizontal="center"/>
    </xf>
    <xf numFmtId="37" fontId="3" fillId="0" borderId="5" xfId="1" applyNumberFormat="1" applyFont="1" applyBorder="1" applyProtection="1"/>
    <xf numFmtId="164" fontId="3" fillId="0" borderId="6" xfId="1" applyFont="1" applyBorder="1" applyAlignment="1" applyProtection="1">
      <alignment horizontal="left"/>
    </xf>
    <xf numFmtId="164" fontId="3" fillId="0" borderId="6" xfId="1" applyFont="1" applyBorder="1" applyAlignment="1" applyProtection="1">
      <alignment horizontal="center"/>
    </xf>
    <xf numFmtId="165" fontId="3" fillId="0" borderId="6" xfId="1" applyNumberFormat="1" applyFont="1" applyBorder="1" applyAlignment="1" applyProtection="1">
      <alignment horizontal="center"/>
    </xf>
    <xf numFmtId="41" fontId="3" fillId="0" borderId="6" xfId="1" applyNumberFormat="1" applyFont="1" applyBorder="1" applyProtection="1"/>
    <xf numFmtId="37" fontId="3" fillId="0" borderId="6" xfId="1" applyNumberFormat="1" applyFont="1" applyBorder="1" applyAlignment="1" applyProtection="1">
      <alignment horizontal="center"/>
    </xf>
    <xf numFmtId="37" fontId="3" fillId="0" borderId="6" xfId="1" applyNumberFormat="1" applyFont="1" applyBorder="1" applyProtection="1"/>
    <xf numFmtId="37" fontId="8" fillId="0" borderId="6" xfId="1" applyNumberFormat="1" applyFont="1" applyBorder="1" applyProtection="1"/>
    <xf numFmtId="42" fontId="3" fillId="0" borderId="6" xfId="1" applyNumberFormat="1" applyFont="1" applyBorder="1" applyProtection="1"/>
    <xf numFmtId="164" fontId="3" fillId="0" borderId="6" xfId="1" applyFont="1" applyBorder="1"/>
    <xf numFmtId="164" fontId="3" fillId="0" borderId="6" xfId="1" applyFont="1" applyBorder="1" applyAlignment="1">
      <alignment horizontal="center"/>
    </xf>
    <xf numFmtId="165" fontId="3" fillId="0" borderId="6" xfId="1" quotePrefix="1" applyNumberFormat="1" applyFont="1" applyBorder="1" applyAlignment="1">
      <alignment horizontal="center"/>
    </xf>
    <xf numFmtId="164" fontId="3" fillId="0" borderId="6" xfId="1" quotePrefix="1" applyFont="1" applyBorder="1" applyAlignment="1">
      <alignment horizontal="center"/>
    </xf>
    <xf numFmtId="37" fontId="8" fillId="0" borderId="5" xfId="1" applyNumberFormat="1" applyFont="1" applyBorder="1" applyProtection="1"/>
    <xf numFmtId="41" fontId="3" fillId="0" borderId="6" xfId="1" applyNumberFormat="1" applyFont="1" applyBorder="1" applyAlignment="1" applyProtection="1">
      <alignment horizontal="center"/>
    </xf>
    <xf numFmtId="165" fontId="3" fillId="0" borderId="6" xfId="1" quotePrefix="1" applyNumberFormat="1" applyFont="1" applyBorder="1" applyAlignment="1" applyProtection="1">
      <alignment horizontal="center"/>
    </xf>
    <xf numFmtId="164" fontId="3" fillId="0" borderId="0" xfId="1" applyFont="1" applyBorder="1" applyAlignment="1" applyProtection="1">
      <alignment horizontal="left"/>
      <protection locked="0"/>
    </xf>
    <xf numFmtId="41" fontId="3" fillId="0" borderId="0" xfId="1" applyNumberFormat="1" applyFont="1" applyBorder="1" applyProtection="1">
      <protection locked="0"/>
    </xf>
    <xf numFmtId="37" fontId="3" fillId="0" borderId="0" xfId="1" applyNumberFormat="1" applyFont="1" applyBorder="1" applyAlignment="1" applyProtection="1">
      <alignment horizontal="center"/>
      <protection locked="0"/>
    </xf>
    <xf numFmtId="164" fontId="3" fillId="0" borderId="0" xfId="1" applyFont="1" applyBorder="1" applyAlignment="1" applyProtection="1">
      <alignment horizontal="left"/>
    </xf>
    <xf numFmtId="164" fontId="3" fillId="0" borderId="0" xfId="1" applyFont="1" applyBorder="1" applyAlignment="1" applyProtection="1">
      <alignment horizontal="center"/>
    </xf>
    <xf numFmtId="41" fontId="3" fillId="0" borderId="0" xfId="1" applyNumberFormat="1" applyFont="1" applyBorder="1" applyProtection="1"/>
    <xf numFmtId="164" fontId="3" fillId="2" borderId="0" xfId="1" applyFont="1" applyFill="1"/>
    <xf numFmtId="164" fontId="2" fillId="0" borderId="0" xfId="1" applyFont="1" applyBorder="1"/>
    <xf numFmtId="164" fontId="2" fillId="0" borderId="0" xfId="1" applyFont="1" applyBorder="1" applyAlignment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41" fontId="2" fillId="0" borderId="0" xfId="1" applyNumberFormat="1" applyFont="1" applyBorder="1" applyProtection="1"/>
    <xf numFmtId="41" fontId="2" fillId="0" borderId="0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/>
    </xf>
    <xf numFmtId="164" fontId="1" fillId="0" borderId="0" xfId="1" applyFont="1" applyAlignment="1" applyProtection="1">
      <alignment horizontal="center"/>
    </xf>
    <xf numFmtId="164" fontId="2" fillId="0" borderId="0" xfId="1" quotePrefix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center"/>
    </xf>
    <xf numFmtId="164" fontId="3" fillId="0" borderId="0" xfId="1" quotePrefix="1" applyFont="1" applyAlignment="1">
      <alignment horizontal="center"/>
    </xf>
  </cellXfs>
  <cellStyles count="2">
    <cellStyle name="Normal" xfId="0" builtinId="0"/>
    <cellStyle name="Normal_BDPISS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7"/>
  <sheetViews>
    <sheetView showGridLines="0" tabSelected="1" view="pageLayout" zoomScale="70" zoomScaleNormal="100" zoomScaleSheetLayoutView="100" zoomScalePageLayoutView="70" workbookViewId="0">
      <selection activeCell="H189" sqref="H189"/>
    </sheetView>
  </sheetViews>
  <sheetFormatPr defaultColWidth="9.6640625" defaultRowHeight="11.4" x14ac:dyDescent="0.2"/>
  <cols>
    <col min="1" max="1" width="3.33203125" style="2" customWidth="1"/>
    <col min="2" max="2" width="32.33203125" style="2" customWidth="1"/>
    <col min="3" max="3" width="11.44140625" style="19" customWidth="1"/>
    <col min="4" max="4" width="15" style="15" bestFit="1" customWidth="1"/>
    <col min="5" max="5" width="12.6640625" style="2" customWidth="1"/>
    <col min="6" max="6" width="13.33203125" style="19" bestFit="1" customWidth="1"/>
    <col min="7" max="7" width="14" style="2" bestFit="1" customWidth="1"/>
    <col min="8" max="8" width="11.44140625" style="2" customWidth="1"/>
    <col min="9" max="9" width="11.5546875" style="2" customWidth="1"/>
    <col min="10" max="10" width="12.33203125" style="2" bestFit="1" customWidth="1"/>
    <col min="11" max="16384" width="9.6640625" style="2"/>
  </cols>
  <sheetData>
    <row r="1" spans="1:10" s="7" customFormat="1" ht="13.2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" customFormat="1" ht="13.2" x14ac:dyDescent="0.25">
      <c r="A2" s="106" t="s">
        <v>262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s="7" customFormat="1" ht="13.2" x14ac:dyDescent="0.25">
      <c r="A3" s="106" t="s">
        <v>135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s="7" customFormat="1" ht="8.4" customHeight="1" x14ac:dyDescent="0.25">
      <c r="A4" s="9"/>
      <c r="B4" s="9"/>
      <c r="C4" s="18"/>
      <c r="D4" s="14"/>
      <c r="E4" s="9"/>
      <c r="F4" s="18"/>
      <c r="G4" s="9"/>
      <c r="H4" s="9"/>
      <c r="I4" s="9"/>
      <c r="J4" s="9"/>
    </row>
    <row r="5" spans="1:10" s="7" customFormat="1" ht="13.2" x14ac:dyDescent="0.25">
      <c r="A5" s="26"/>
      <c r="B5" s="26"/>
      <c r="C5" s="27"/>
      <c r="D5" s="55" t="s">
        <v>7</v>
      </c>
      <c r="E5" s="54" t="s">
        <v>6</v>
      </c>
      <c r="F5" s="28"/>
      <c r="G5" s="29"/>
      <c r="H5" s="29"/>
      <c r="I5" s="29"/>
      <c r="J5" s="29"/>
    </row>
    <row r="6" spans="1:10" ht="12" x14ac:dyDescent="0.25">
      <c r="A6" s="26"/>
      <c r="B6" s="26"/>
      <c r="C6" s="41" t="s">
        <v>9</v>
      </c>
      <c r="D6" s="56" t="s">
        <v>222</v>
      </c>
      <c r="E6" s="54" t="s">
        <v>7</v>
      </c>
      <c r="F6" s="41" t="s">
        <v>144</v>
      </c>
      <c r="G6" s="41" t="s">
        <v>8</v>
      </c>
      <c r="H6" s="107" t="s">
        <v>136</v>
      </c>
      <c r="I6" s="108"/>
      <c r="J6" s="41" t="s">
        <v>1</v>
      </c>
    </row>
    <row r="7" spans="1:10" ht="12" x14ac:dyDescent="0.25">
      <c r="A7" s="26"/>
      <c r="B7" s="26"/>
      <c r="C7" s="41" t="s">
        <v>145</v>
      </c>
      <c r="D7" s="56" t="s">
        <v>223</v>
      </c>
      <c r="E7" s="54" t="s">
        <v>10</v>
      </c>
      <c r="F7" s="41" t="s">
        <v>9</v>
      </c>
      <c r="G7" s="41" t="s">
        <v>2</v>
      </c>
      <c r="H7" s="41" t="s">
        <v>3</v>
      </c>
      <c r="I7" s="41" t="s">
        <v>4</v>
      </c>
      <c r="J7" s="41" t="s">
        <v>2</v>
      </c>
    </row>
    <row r="8" spans="1:10" ht="10.199999999999999" customHeight="1" x14ac:dyDescent="0.2">
      <c r="E8" s="3"/>
      <c r="G8" s="3"/>
      <c r="H8" s="3"/>
      <c r="I8" s="3"/>
      <c r="J8" s="3"/>
    </row>
    <row r="9" spans="1:10" ht="12" x14ac:dyDescent="0.25">
      <c r="A9" s="52" t="s">
        <v>140</v>
      </c>
      <c r="B9" s="51"/>
      <c r="C9" s="44"/>
      <c r="D9" s="53"/>
      <c r="E9" s="47"/>
      <c r="F9" s="44"/>
      <c r="G9" s="47"/>
      <c r="H9" s="47"/>
      <c r="I9" s="47"/>
      <c r="J9" s="47"/>
    </row>
    <row r="10" spans="1:10" s="12" customFormat="1" x14ac:dyDescent="0.2">
      <c r="A10" s="51"/>
      <c r="B10" s="57" t="s">
        <v>170</v>
      </c>
      <c r="C10" s="58" t="s">
        <v>19</v>
      </c>
      <c r="D10" s="59">
        <v>35584</v>
      </c>
      <c r="E10" s="60">
        <v>6876</v>
      </c>
      <c r="F10" s="61" t="s">
        <v>24</v>
      </c>
      <c r="G10" s="62">
        <v>2411</v>
      </c>
      <c r="H10" s="62"/>
      <c r="I10" s="62">
        <v>0</v>
      </c>
      <c r="J10" s="62">
        <f t="shared" ref="J10:J12" si="0">G10+H10-I10</f>
        <v>2411</v>
      </c>
    </row>
    <row r="11" spans="1:10" x14ac:dyDescent="0.2">
      <c r="A11" s="51"/>
      <c r="B11" s="63" t="s">
        <v>170</v>
      </c>
      <c r="C11" s="64" t="s">
        <v>34</v>
      </c>
      <c r="D11" s="65">
        <v>36434</v>
      </c>
      <c r="E11" s="66">
        <v>4124</v>
      </c>
      <c r="F11" s="67" t="s">
        <v>35</v>
      </c>
      <c r="G11" s="68">
        <v>3664</v>
      </c>
      <c r="H11" s="69"/>
      <c r="I11" s="68">
        <v>43</v>
      </c>
      <c r="J11" s="68">
        <f t="shared" si="0"/>
        <v>3621</v>
      </c>
    </row>
    <row r="12" spans="1:10" x14ac:dyDescent="0.2">
      <c r="A12" s="51"/>
      <c r="B12" s="70" t="s">
        <v>236</v>
      </c>
      <c r="C12" s="64">
        <v>2010</v>
      </c>
      <c r="D12" s="71">
        <v>40500</v>
      </c>
      <c r="E12" s="68">
        <v>3055</v>
      </c>
      <c r="F12" s="64" t="s">
        <v>146</v>
      </c>
      <c r="G12" s="68">
        <v>2010</v>
      </c>
      <c r="H12" s="68"/>
      <c r="I12" s="68">
        <v>595</v>
      </c>
      <c r="J12" s="68">
        <f t="shared" si="0"/>
        <v>1415</v>
      </c>
    </row>
    <row r="13" spans="1:10" x14ac:dyDescent="0.2">
      <c r="A13" s="51"/>
      <c r="B13" s="63" t="s">
        <v>255</v>
      </c>
      <c r="C13" s="64" t="s">
        <v>62</v>
      </c>
      <c r="D13" s="65">
        <v>38553</v>
      </c>
      <c r="E13" s="66">
        <v>15000</v>
      </c>
      <c r="F13" s="67" t="s">
        <v>93</v>
      </c>
      <c r="G13" s="68">
        <v>12915</v>
      </c>
      <c r="H13" s="68"/>
      <c r="I13" s="68">
        <v>12545</v>
      </c>
      <c r="J13" s="68">
        <f t="shared" ref="J13:J17" si="1">G13+H13-I13</f>
        <v>370</v>
      </c>
    </row>
    <row r="14" spans="1:10" x14ac:dyDescent="0.2">
      <c r="A14" s="51"/>
      <c r="B14" s="63" t="s">
        <v>255</v>
      </c>
      <c r="C14" s="64" t="s">
        <v>91</v>
      </c>
      <c r="D14" s="65">
        <v>38876</v>
      </c>
      <c r="E14" s="66">
        <v>15000</v>
      </c>
      <c r="F14" s="67" t="s">
        <v>97</v>
      </c>
      <c r="G14" s="68">
        <v>13355</v>
      </c>
      <c r="H14" s="68"/>
      <c r="I14" s="68">
        <v>12995</v>
      </c>
      <c r="J14" s="68">
        <f t="shared" si="1"/>
        <v>360</v>
      </c>
    </row>
    <row r="15" spans="1:10" x14ac:dyDescent="0.2">
      <c r="A15" s="51"/>
      <c r="B15" s="63" t="s">
        <v>255</v>
      </c>
      <c r="C15" s="64" t="s">
        <v>110</v>
      </c>
      <c r="D15" s="65">
        <v>40003</v>
      </c>
      <c r="E15" s="66">
        <v>35000</v>
      </c>
      <c r="F15" s="67" t="s">
        <v>118</v>
      </c>
      <c r="G15" s="68">
        <v>31705</v>
      </c>
      <c r="H15" s="68"/>
      <c r="I15" s="68">
        <v>955</v>
      </c>
      <c r="J15" s="68">
        <f t="shared" si="1"/>
        <v>30750</v>
      </c>
    </row>
    <row r="16" spans="1:10" x14ac:dyDescent="0.2">
      <c r="A16" s="51"/>
      <c r="B16" s="63" t="s">
        <v>256</v>
      </c>
      <c r="C16" s="64">
        <v>2010</v>
      </c>
      <c r="D16" s="65">
        <v>40219</v>
      </c>
      <c r="E16" s="66">
        <v>24670</v>
      </c>
      <c r="F16" s="67" t="s">
        <v>129</v>
      </c>
      <c r="G16" s="68">
        <v>23035</v>
      </c>
      <c r="H16" s="68"/>
      <c r="I16" s="68">
        <v>825</v>
      </c>
      <c r="J16" s="68">
        <f t="shared" si="1"/>
        <v>22210</v>
      </c>
    </row>
    <row r="17" spans="1:10" x14ac:dyDescent="0.2">
      <c r="A17" s="51"/>
      <c r="B17" s="63" t="s">
        <v>255</v>
      </c>
      <c r="C17" s="64" t="s">
        <v>196</v>
      </c>
      <c r="D17" s="71">
        <v>40688</v>
      </c>
      <c r="E17" s="68">
        <v>13093</v>
      </c>
      <c r="F17" s="64" t="s">
        <v>147</v>
      </c>
      <c r="G17" s="68">
        <v>12758</v>
      </c>
      <c r="H17" s="69"/>
      <c r="I17" s="68">
        <v>0</v>
      </c>
      <c r="J17" s="68">
        <f t="shared" si="1"/>
        <v>12758</v>
      </c>
    </row>
    <row r="18" spans="1:10" x14ac:dyDescent="0.2">
      <c r="A18" s="51"/>
      <c r="B18" s="70" t="s">
        <v>256</v>
      </c>
      <c r="C18" s="64">
        <v>2012</v>
      </c>
      <c r="D18" s="71">
        <v>41088</v>
      </c>
      <c r="E18" s="68">
        <v>13690</v>
      </c>
      <c r="F18" s="64" t="s">
        <v>183</v>
      </c>
      <c r="G18" s="68">
        <v>13465</v>
      </c>
      <c r="H18" s="66"/>
      <c r="I18" s="68">
        <v>450</v>
      </c>
      <c r="J18" s="66">
        <f t="shared" ref="J18:J44" si="2">G18+H18-I18</f>
        <v>13015</v>
      </c>
    </row>
    <row r="19" spans="1:10" x14ac:dyDescent="0.2">
      <c r="A19" s="51"/>
      <c r="B19" s="63" t="s">
        <v>255</v>
      </c>
      <c r="C19" s="64" t="s">
        <v>160</v>
      </c>
      <c r="D19" s="71">
        <v>41128</v>
      </c>
      <c r="E19" s="68">
        <v>20000</v>
      </c>
      <c r="F19" s="64" t="s">
        <v>227</v>
      </c>
      <c r="G19" s="68">
        <v>20000</v>
      </c>
      <c r="H19" s="66"/>
      <c r="I19" s="68">
        <v>570</v>
      </c>
      <c r="J19" s="66">
        <f t="shared" si="2"/>
        <v>19430</v>
      </c>
    </row>
    <row r="20" spans="1:10" x14ac:dyDescent="0.2">
      <c r="A20" s="51"/>
      <c r="B20" s="63" t="s">
        <v>255</v>
      </c>
      <c r="C20" s="64" t="s">
        <v>225</v>
      </c>
      <c r="D20" s="71">
        <v>41514</v>
      </c>
      <c r="E20" s="68">
        <v>31200</v>
      </c>
      <c r="F20" s="64" t="s">
        <v>232</v>
      </c>
      <c r="G20" s="68">
        <v>0</v>
      </c>
      <c r="H20" s="66">
        <v>31200</v>
      </c>
      <c r="I20" s="68">
        <v>0</v>
      </c>
      <c r="J20" s="66">
        <f>G20+H20-I20</f>
        <v>31200</v>
      </c>
    </row>
    <row r="21" spans="1:10" x14ac:dyDescent="0.2">
      <c r="A21" s="51"/>
      <c r="B21" s="63" t="s">
        <v>255</v>
      </c>
      <c r="C21" s="64" t="s">
        <v>210</v>
      </c>
      <c r="D21" s="71">
        <v>41564</v>
      </c>
      <c r="E21" s="68">
        <v>1815</v>
      </c>
      <c r="F21" s="64" t="s">
        <v>263</v>
      </c>
      <c r="G21" s="68">
        <v>0</v>
      </c>
      <c r="H21" s="66">
        <v>1815</v>
      </c>
      <c r="I21" s="68">
        <v>0</v>
      </c>
      <c r="J21" s="66">
        <f t="shared" si="2"/>
        <v>1815</v>
      </c>
    </row>
    <row r="22" spans="1:10" x14ac:dyDescent="0.2">
      <c r="A22" s="51"/>
      <c r="B22" s="63" t="s">
        <v>256</v>
      </c>
      <c r="C22" s="64">
        <v>2014</v>
      </c>
      <c r="D22" s="71">
        <v>41765</v>
      </c>
      <c r="E22" s="68">
        <v>23565</v>
      </c>
      <c r="F22" s="64" t="s">
        <v>264</v>
      </c>
      <c r="G22" s="68">
        <v>0</v>
      </c>
      <c r="H22" s="66">
        <v>23565</v>
      </c>
      <c r="I22" s="68">
        <v>0</v>
      </c>
      <c r="J22" s="66">
        <f t="shared" si="2"/>
        <v>23565</v>
      </c>
    </row>
    <row r="23" spans="1:10" x14ac:dyDescent="0.2">
      <c r="A23" s="51"/>
      <c r="B23" s="63" t="s">
        <v>249</v>
      </c>
      <c r="C23" s="64" t="s">
        <v>33</v>
      </c>
      <c r="D23" s="65" t="s">
        <v>37</v>
      </c>
      <c r="E23" s="66">
        <v>11000</v>
      </c>
      <c r="F23" s="67" t="s">
        <v>38</v>
      </c>
      <c r="G23" s="68">
        <v>2889</v>
      </c>
      <c r="H23" s="69"/>
      <c r="I23" s="68">
        <v>0</v>
      </c>
      <c r="J23" s="66">
        <f t="shared" si="2"/>
        <v>2889</v>
      </c>
    </row>
    <row r="24" spans="1:10" x14ac:dyDescent="0.2">
      <c r="A24" s="51"/>
      <c r="B24" s="63" t="s">
        <v>250</v>
      </c>
      <c r="C24" s="64">
        <v>2010</v>
      </c>
      <c r="D24" s="65">
        <v>40299</v>
      </c>
      <c r="E24" s="66">
        <v>5330</v>
      </c>
      <c r="F24" s="67" t="s">
        <v>128</v>
      </c>
      <c r="G24" s="68">
        <v>4160</v>
      </c>
      <c r="H24" s="69"/>
      <c r="I24" s="68">
        <v>680</v>
      </c>
      <c r="J24" s="66">
        <f t="shared" si="2"/>
        <v>3480</v>
      </c>
    </row>
    <row r="25" spans="1:10" x14ac:dyDescent="0.2">
      <c r="A25" s="51"/>
      <c r="B25" s="63" t="s">
        <v>251</v>
      </c>
      <c r="C25" s="64" t="s">
        <v>70</v>
      </c>
      <c r="D25" s="65" t="s">
        <v>71</v>
      </c>
      <c r="E25" s="66">
        <v>16000</v>
      </c>
      <c r="F25" s="67" t="s">
        <v>72</v>
      </c>
      <c r="G25" s="68">
        <v>12980</v>
      </c>
      <c r="H25" s="68"/>
      <c r="I25" s="68">
        <v>12980</v>
      </c>
      <c r="J25" s="68">
        <v>0</v>
      </c>
    </row>
    <row r="26" spans="1:10" x14ac:dyDescent="0.2">
      <c r="A26" s="51"/>
      <c r="B26" s="63" t="s">
        <v>252</v>
      </c>
      <c r="C26" s="64">
        <v>2005</v>
      </c>
      <c r="D26" s="65">
        <v>38589</v>
      </c>
      <c r="E26" s="66">
        <v>28160</v>
      </c>
      <c r="F26" s="67" t="s">
        <v>94</v>
      </c>
      <c r="G26" s="68">
        <v>21970</v>
      </c>
      <c r="H26" s="68"/>
      <c r="I26" s="68">
        <v>21970</v>
      </c>
      <c r="J26" s="68">
        <f t="shared" si="2"/>
        <v>0</v>
      </c>
    </row>
    <row r="27" spans="1:10" x14ac:dyDescent="0.2">
      <c r="A27" s="51"/>
      <c r="B27" s="63" t="s">
        <v>252</v>
      </c>
      <c r="C27" s="64">
        <v>2010</v>
      </c>
      <c r="D27" s="65">
        <v>40486</v>
      </c>
      <c r="E27" s="66">
        <v>14785</v>
      </c>
      <c r="F27" s="67" t="s">
        <v>148</v>
      </c>
      <c r="G27" s="68">
        <v>13190</v>
      </c>
      <c r="H27" s="68"/>
      <c r="I27" s="68">
        <v>770</v>
      </c>
      <c r="J27" s="66">
        <f t="shared" si="2"/>
        <v>12420</v>
      </c>
    </row>
    <row r="28" spans="1:10" x14ac:dyDescent="0.2">
      <c r="A28" s="51"/>
      <c r="B28" s="63" t="s">
        <v>252</v>
      </c>
      <c r="C28" s="64">
        <v>2012</v>
      </c>
      <c r="D28" s="71">
        <v>41074</v>
      </c>
      <c r="E28" s="68">
        <v>18580</v>
      </c>
      <c r="F28" s="64" t="s">
        <v>184</v>
      </c>
      <c r="G28" s="68">
        <v>18265</v>
      </c>
      <c r="H28" s="66"/>
      <c r="I28" s="68">
        <v>855</v>
      </c>
      <c r="J28" s="66">
        <f t="shared" si="2"/>
        <v>17410</v>
      </c>
    </row>
    <row r="29" spans="1:10" x14ac:dyDescent="0.2">
      <c r="A29" s="51"/>
      <c r="B29" s="63" t="s">
        <v>254</v>
      </c>
      <c r="C29" s="64" t="s">
        <v>225</v>
      </c>
      <c r="D29" s="71">
        <v>41445</v>
      </c>
      <c r="E29" s="68">
        <v>31000</v>
      </c>
      <c r="F29" s="64" t="s">
        <v>228</v>
      </c>
      <c r="G29" s="68">
        <v>31000</v>
      </c>
      <c r="H29" s="66"/>
      <c r="I29" s="68">
        <v>0</v>
      </c>
      <c r="J29" s="66">
        <f t="shared" si="2"/>
        <v>31000</v>
      </c>
    </row>
    <row r="30" spans="1:10" x14ac:dyDescent="0.2">
      <c r="A30" s="51"/>
      <c r="B30" s="63" t="s">
        <v>283</v>
      </c>
      <c r="C30" s="64" t="s">
        <v>245</v>
      </c>
      <c r="D30" s="71">
        <v>41465</v>
      </c>
      <c r="E30" s="68">
        <v>30755</v>
      </c>
      <c r="F30" s="64" t="s">
        <v>265</v>
      </c>
      <c r="G30" s="68">
        <v>0</v>
      </c>
      <c r="H30" s="66">
        <v>30755</v>
      </c>
      <c r="I30" s="68">
        <v>0</v>
      </c>
      <c r="J30" s="66">
        <f t="shared" si="2"/>
        <v>30755</v>
      </c>
    </row>
    <row r="31" spans="1:10" x14ac:dyDescent="0.2">
      <c r="A31" s="51"/>
      <c r="B31" s="63" t="s">
        <v>253</v>
      </c>
      <c r="C31" s="64" t="s">
        <v>209</v>
      </c>
      <c r="D31" s="71">
        <v>41102</v>
      </c>
      <c r="E31" s="68">
        <v>2500</v>
      </c>
      <c r="F31" s="64" t="s">
        <v>229</v>
      </c>
      <c r="G31" s="68">
        <v>2500</v>
      </c>
      <c r="H31" s="66"/>
      <c r="I31" s="68">
        <v>80</v>
      </c>
      <c r="J31" s="66">
        <f t="shared" si="2"/>
        <v>2420</v>
      </c>
    </row>
    <row r="32" spans="1:10" x14ac:dyDescent="0.2">
      <c r="A32" s="51"/>
      <c r="B32" s="63" t="s">
        <v>253</v>
      </c>
      <c r="C32" s="64" t="s">
        <v>225</v>
      </c>
      <c r="D32" s="71">
        <v>41794</v>
      </c>
      <c r="E32" s="68">
        <v>2171</v>
      </c>
      <c r="F32" s="64" t="s">
        <v>266</v>
      </c>
      <c r="G32" s="68">
        <v>0</v>
      </c>
      <c r="H32" s="66">
        <v>2171</v>
      </c>
      <c r="I32" s="68">
        <v>0</v>
      </c>
      <c r="J32" s="66">
        <f t="shared" si="2"/>
        <v>2171</v>
      </c>
    </row>
    <row r="33" spans="1:10" x14ac:dyDescent="0.2">
      <c r="A33" s="51"/>
      <c r="B33" s="63" t="s">
        <v>171</v>
      </c>
      <c r="C33" s="64" t="s">
        <v>11</v>
      </c>
      <c r="D33" s="65">
        <v>35286</v>
      </c>
      <c r="E33" s="66">
        <v>29499</v>
      </c>
      <c r="F33" s="67" t="s">
        <v>26</v>
      </c>
      <c r="G33" s="68">
        <v>11084</v>
      </c>
      <c r="H33" s="68"/>
      <c r="I33" s="68">
        <v>1397</v>
      </c>
      <c r="J33" s="66">
        <f t="shared" si="2"/>
        <v>9687</v>
      </c>
    </row>
    <row r="34" spans="1:10" x14ac:dyDescent="0.2">
      <c r="A34" s="51"/>
      <c r="B34" s="63" t="s">
        <v>171</v>
      </c>
      <c r="C34" s="64" t="s">
        <v>194</v>
      </c>
      <c r="D34" s="71">
        <v>40680</v>
      </c>
      <c r="E34" s="68">
        <v>12999</v>
      </c>
      <c r="F34" s="64" t="s">
        <v>149</v>
      </c>
      <c r="G34" s="66">
        <v>12999</v>
      </c>
      <c r="H34" s="69"/>
      <c r="I34" s="68">
        <v>0</v>
      </c>
      <c r="J34" s="66">
        <f t="shared" si="2"/>
        <v>12999</v>
      </c>
    </row>
    <row r="35" spans="1:10" x14ac:dyDescent="0.2">
      <c r="A35" s="51"/>
      <c r="B35" s="63" t="s">
        <v>171</v>
      </c>
      <c r="C35" s="64">
        <v>2013</v>
      </c>
      <c r="D35" s="71">
        <v>41325</v>
      </c>
      <c r="E35" s="68">
        <v>9998</v>
      </c>
      <c r="F35" s="64" t="s">
        <v>224</v>
      </c>
      <c r="G35" s="68">
        <v>9998</v>
      </c>
      <c r="H35" s="68"/>
      <c r="I35" s="68">
        <v>0</v>
      </c>
      <c r="J35" s="66">
        <f t="shared" si="2"/>
        <v>9998</v>
      </c>
    </row>
    <row r="36" spans="1:10" x14ac:dyDescent="0.2">
      <c r="A36" s="51"/>
      <c r="B36" s="63" t="s">
        <v>156</v>
      </c>
      <c r="C36" s="64" t="s">
        <v>113</v>
      </c>
      <c r="D36" s="65">
        <v>35089</v>
      </c>
      <c r="E36" s="66">
        <v>26985</v>
      </c>
      <c r="F36" s="67" t="s">
        <v>27</v>
      </c>
      <c r="G36" s="68">
        <v>3960</v>
      </c>
      <c r="H36" s="68"/>
      <c r="I36" s="68">
        <v>2030</v>
      </c>
      <c r="J36" s="66">
        <f t="shared" si="2"/>
        <v>1930</v>
      </c>
    </row>
    <row r="37" spans="1:10" x14ac:dyDescent="0.2">
      <c r="A37" s="51"/>
      <c r="B37" s="63" t="s">
        <v>156</v>
      </c>
      <c r="C37" s="64" t="s">
        <v>48</v>
      </c>
      <c r="D37" s="65">
        <v>37469</v>
      </c>
      <c r="E37" s="66">
        <v>7285</v>
      </c>
      <c r="F37" s="67" t="s">
        <v>49</v>
      </c>
      <c r="G37" s="68">
        <v>2535</v>
      </c>
      <c r="H37" s="68"/>
      <c r="I37" s="68">
        <v>1260</v>
      </c>
      <c r="J37" s="66">
        <f t="shared" si="2"/>
        <v>1275</v>
      </c>
    </row>
    <row r="38" spans="1:10" x14ac:dyDescent="0.2">
      <c r="A38" s="51"/>
      <c r="B38" s="63" t="s">
        <v>156</v>
      </c>
      <c r="C38" s="64" t="s">
        <v>237</v>
      </c>
      <c r="D38" s="65">
        <v>37469</v>
      </c>
      <c r="E38" s="66">
        <v>39180</v>
      </c>
      <c r="F38" s="67" t="s">
        <v>49</v>
      </c>
      <c r="G38" s="68">
        <v>38145</v>
      </c>
      <c r="H38" s="68"/>
      <c r="I38" s="68">
        <v>90</v>
      </c>
      <c r="J38" s="66">
        <f t="shared" si="2"/>
        <v>38055</v>
      </c>
    </row>
    <row r="39" spans="1:10" x14ac:dyDescent="0.2">
      <c r="A39" s="51"/>
      <c r="B39" s="63" t="s">
        <v>172</v>
      </c>
      <c r="C39" s="64" t="s">
        <v>50</v>
      </c>
      <c r="D39" s="65">
        <v>37694</v>
      </c>
      <c r="E39" s="66">
        <v>22505</v>
      </c>
      <c r="F39" s="67" t="s">
        <v>51</v>
      </c>
      <c r="G39" s="68">
        <v>1380</v>
      </c>
      <c r="H39" s="68"/>
      <c r="I39" s="68">
        <v>780</v>
      </c>
      <c r="J39" s="66">
        <f t="shared" si="2"/>
        <v>600</v>
      </c>
    </row>
    <row r="40" spans="1:10" x14ac:dyDescent="0.2">
      <c r="A40" s="51"/>
      <c r="B40" s="63" t="s">
        <v>172</v>
      </c>
      <c r="C40" s="64" t="s">
        <v>60</v>
      </c>
      <c r="D40" s="65" t="s">
        <v>61</v>
      </c>
      <c r="E40" s="66">
        <v>4074</v>
      </c>
      <c r="F40" s="67" t="s">
        <v>54</v>
      </c>
      <c r="G40" s="68">
        <v>1674</v>
      </c>
      <c r="H40" s="68"/>
      <c r="I40" s="68">
        <v>155</v>
      </c>
      <c r="J40" s="66">
        <f t="shared" si="2"/>
        <v>1519</v>
      </c>
    </row>
    <row r="41" spans="1:10" x14ac:dyDescent="0.2">
      <c r="A41" s="51"/>
      <c r="B41" s="63" t="s">
        <v>172</v>
      </c>
      <c r="C41" s="64" t="s">
        <v>80</v>
      </c>
      <c r="D41" s="65" t="s">
        <v>81</v>
      </c>
      <c r="E41" s="66">
        <v>3158</v>
      </c>
      <c r="F41" s="67" t="s">
        <v>69</v>
      </c>
      <c r="G41" s="68">
        <v>783</v>
      </c>
      <c r="H41" s="68"/>
      <c r="I41" s="68">
        <v>55</v>
      </c>
      <c r="J41" s="66">
        <f t="shared" si="2"/>
        <v>728</v>
      </c>
    </row>
    <row r="42" spans="1:10" x14ac:dyDescent="0.2">
      <c r="A42" s="51"/>
      <c r="B42" s="63" t="s">
        <v>172</v>
      </c>
      <c r="C42" s="64">
        <v>2005</v>
      </c>
      <c r="D42" s="65">
        <v>38607</v>
      </c>
      <c r="E42" s="66">
        <v>2262</v>
      </c>
      <c r="F42" s="67" t="s">
        <v>95</v>
      </c>
      <c r="G42" s="68">
        <v>1462</v>
      </c>
      <c r="H42" s="68"/>
      <c r="I42" s="68">
        <v>45</v>
      </c>
      <c r="J42" s="66">
        <f t="shared" si="2"/>
        <v>1417</v>
      </c>
    </row>
    <row r="43" spans="1:10" x14ac:dyDescent="0.2">
      <c r="A43" s="51"/>
      <c r="B43" s="63" t="s">
        <v>201</v>
      </c>
      <c r="C43" s="64" t="s">
        <v>209</v>
      </c>
      <c r="D43" s="65">
        <v>40511</v>
      </c>
      <c r="E43" s="66">
        <v>12670</v>
      </c>
      <c r="F43" s="67" t="s">
        <v>150</v>
      </c>
      <c r="G43" s="68">
        <v>12450</v>
      </c>
      <c r="H43" s="69"/>
      <c r="I43" s="68">
        <v>0</v>
      </c>
      <c r="J43" s="66">
        <f t="shared" si="2"/>
        <v>12450</v>
      </c>
    </row>
    <row r="44" spans="1:10" x14ac:dyDescent="0.2">
      <c r="A44" s="51"/>
      <c r="B44" s="63" t="s">
        <v>201</v>
      </c>
      <c r="C44" s="64" t="s">
        <v>225</v>
      </c>
      <c r="D44" s="71">
        <v>40988</v>
      </c>
      <c r="E44" s="68">
        <v>8805</v>
      </c>
      <c r="F44" s="64" t="s">
        <v>185</v>
      </c>
      <c r="G44" s="68">
        <v>8720</v>
      </c>
      <c r="H44" s="68"/>
      <c r="I44" s="68">
        <v>30</v>
      </c>
      <c r="J44" s="66">
        <f t="shared" si="2"/>
        <v>8690</v>
      </c>
    </row>
    <row r="45" spans="1:10" x14ac:dyDescent="0.2">
      <c r="A45" s="51"/>
      <c r="B45" s="63" t="s">
        <v>173</v>
      </c>
      <c r="C45" s="64" t="s">
        <v>12</v>
      </c>
      <c r="D45" s="65">
        <v>33817</v>
      </c>
      <c r="E45" s="66">
        <v>890</v>
      </c>
      <c r="F45" s="67" t="s">
        <v>13</v>
      </c>
      <c r="G45" s="68">
        <v>245</v>
      </c>
      <c r="H45" s="68"/>
      <c r="I45" s="68">
        <v>65</v>
      </c>
      <c r="J45" s="68">
        <f t="shared" ref="J45:J50" si="3">G45+H45-I45</f>
        <v>180</v>
      </c>
    </row>
    <row r="46" spans="1:10" x14ac:dyDescent="0.2">
      <c r="A46" s="51"/>
      <c r="B46" s="63" t="s">
        <v>173</v>
      </c>
      <c r="C46" s="64" t="s">
        <v>14</v>
      </c>
      <c r="D46" s="65">
        <v>34878</v>
      </c>
      <c r="E46" s="66">
        <v>2779</v>
      </c>
      <c r="F46" s="67" t="s">
        <v>15</v>
      </c>
      <c r="G46" s="68">
        <v>963</v>
      </c>
      <c r="H46" s="68"/>
      <c r="I46" s="68">
        <v>120</v>
      </c>
      <c r="J46" s="68">
        <f t="shared" si="3"/>
        <v>843</v>
      </c>
    </row>
    <row r="47" spans="1:10" ht="10.8" customHeight="1" x14ac:dyDescent="0.2">
      <c r="A47" s="51"/>
      <c r="B47" s="63" t="s">
        <v>173</v>
      </c>
      <c r="C47" s="64" t="s">
        <v>23</v>
      </c>
      <c r="D47" s="65">
        <v>36033</v>
      </c>
      <c r="E47" s="66">
        <v>1560</v>
      </c>
      <c r="F47" s="67" t="s">
        <v>28</v>
      </c>
      <c r="G47" s="68">
        <v>1417</v>
      </c>
      <c r="H47" s="68"/>
      <c r="I47" s="68">
        <v>36</v>
      </c>
      <c r="J47" s="68">
        <f t="shared" si="3"/>
        <v>1381</v>
      </c>
    </row>
    <row r="48" spans="1:10" x14ac:dyDescent="0.2">
      <c r="A48" s="51"/>
      <c r="B48" s="63" t="s">
        <v>173</v>
      </c>
      <c r="C48" s="64" t="s">
        <v>73</v>
      </c>
      <c r="D48" s="65" t="s">
        <v>74</v>
      </c>
      <c r="E48" s="66">
        <v>2011</v>
      </c>
      <c r="F48" s="67" t="s">
        <v>69</v>
      </c>
      <c r="G48" s="68">
        <v>2001</v>
      </c>
      <c r="H48" s="68"/>
      <c r="I48" s="68">
        <v>0</v>
      </c>
      <c r="J48" s="68">
        <f t="shared" si="3"/>
        <v>2001</v>
      </c>
    </row>
    <row r="49" spans="1:10" x14ac:dyDescent="0.2">
      <c r="A49" s="51"/>
      <c r="B49" s="63" t="s">
        <v>157</v>
      </c>
      <c r="C49" s="64" t="s">
        <v>110</v>
      </c>
      <c r="D49" s="65">
        <v>39940</v>
      </c>
      <c r="E49" s="66">
        <v>21833</v>
      </c>
      <c r="F49" s="67" t="s">
        <v>120</v>
      </c>
      <c r="G49" s="66">
        <v>21703</v>
      </c>
      <c r="H49" s="68"/>
      <c r="I49" s="68">
        <v>170</v>
      </c>
      <c r="J49" s="68">
        <f t="shared" si="3"/>
        <v>21533</v>
      </c>
    </row>
    <row r="50" spans="1:10" x14ac:dyDescent="0.2">
      <c r="A50" s="51"/>
      <c r="B50" s="63" t="s">
        <v>257</v>
      </c>
      <c r="C50" s="64" t="s">
        <v>48</v>
      </c>
      <c r="D50" s="65">
        <v>38442</v>
      </c>
      <c r="E50" s="66">
        <v>31885</v>
      </c>
      <c r="F50" s="67" t="s">
        <v>82</v>
      </c>
      <c r="G50" s="68">
        <v>23225</v>
      </c>
      <c r="H50" s="68"/>
      <c r="I50" s="68">
        <v>18070</v>
      </c>
      <c r="J50" s="68">
        <f t="shared" si="3"/>
        <v>5155</v>
      </c>
    </row>
    <row r="51" spans="1:10" x14ac:dyDescent="0.2">
      <c r="A51" s="51"/>
      <c r="B51" s="63" t="s">
        <v>257</v>
      </c>
      <c r="C51" s="64" t="s">
        <v>79</v>
      </c>
      <c r="D51" s="65">
        <v>38442</v>
      </c>
      <c r="E51" s="66">
        <v>12670</v>
      </c>
      <c r="F51" s="67" t="s">
        <v>59</v>
      </c>
      <c r="G51" s="68">
        <v>12430</v>
      </c>
      <c r="H51" s="68"/>
      <c r="I51" s="68">
        <v>0</v>
      </c>
      <c r="J51" s="68">
        <f>G51+H51-I51</f>
        <v>12430</v>
      </c>
    </row>
    <row r="52" spans="1:10" x14ac:dyDescent="0.2">
      <c r="A52" s="51"/>
      <c r="B52" s="63" t="s">
        <v>257</v>
      </c>
      <c r="C52" s="64" t="s">
        <v>267</v>
      </c>
      <c r="D52" s="65">
        <v>41760</v>
      </c>
      <c r="E52" s="66">
        <v>5465</v>
      </c>
      <c r="F52" s="67" t="s">
        <v>268</v>
      </c>
      <c r="G52" s="68">
        <v>0</v>
      </c>
      <c r="H52" s="68">
        <v>5465</v>
      </c>
      <c r="I52" s="68">
        <v>0</v>
      </c>
      <c r="J52" s="68">
        <f t="shared" ref="J52:J56" si="4">G52+H52-I52</f>
        <v>5465</v>
      </c>
    </row>
    <row r="53" spans="1:10" x14ac:dyDescent="0.2">
      <c r="B53" s="86" t="s">
        <v>257</v>
      </c>
      <c r="C53" s="87" t="s">
        <v>269</v>
      </c>
      <c r="D53" s="105">
        <v>41760</v>
      </c>
      <c r="E53" s="66">
        <v>11950</v>
      </c>
      <c r="F53" s="87" t="s">
        <v>270</v>
      </c>
      <c r="G53" s="86">
        <v>0</v>
      </c>
      <c r="H53" s="68">
        <v>11950</v>
      </c>
      <c r="I53" s="86">
        <v>0</v>
      </c>
      <c r="J53" s="68">
        <f t="shared" si="4"/>
        <v>11950</v>
      </c>
    </row>
    <row r="54" spans="1:10" x14ac:dyDescent="0.2">
      <c r="A54" s="51"/>
      <c r="B54" s="63" t="s">
        <v>258</v>
      </c>
      <c r="C54" s="64" t="s">
        <v>22</v>
      </c>
      <c r="D54" s="65">
        <v>36223</v>
      </c>
      <c r="E54" s="66">
        <v>7248</v>
      </c>
      <c r="F54" s="67" t="s">
        <v>25</v>
      </c>
      <c r="G54" s="68">
        <v>2988</v>
      </c>
      <c r="H54" s="68"/>
      <c r="I54" s="68">
        <v>560</v>
      </c>
      <c r="J54" s="68">
        <f t="shared" si="4"/>
        <v>2428</v>
      </c>
    </row>
    <row r="55" spans="1:10" x14ac:dyDescent="0.2">
      <c r="A55" s="51"/>
      <c r="B55" s="63" t="s">
        <v>258</v>
      </c>
      <c r="C55" s="64" t="s">
        <v>40</v>
      </c>
      <c r="D55" s="65" t="s">
        <v>41</v>
      </c>
      <c r="E55" s="66">
        <v>2561</v>
      </c>
      <c r="F55" s="67" t="s">
        <v>32</v>
      </c>
      <c r="G55" s="68">
        <v>1716</v>
      </c>
      <c r="H55" s="68"/>
      <c r="I55" s="68">
        <v>205</v>
      </c>
      <c r="J55" s="68">
        <f t="shared" si="4"/>
        <v>1511</v>
      </c>
    </row>
    <row r="56" spans="1:10" x14ac:dyDescent="0.2">
      <c r="A56" s="51"/>
      <c r="B56" s="63" t="s">
        <v>258</v>
      </c>
      <c r="C56" s="64" t="s">
        <v>39</v>
      </c>
      <c r="D56" s="65" t="s">
        <v>56</v>
      </c>
      <c r="E56" s="66">
        <v>2191</v>
      </c>
      <c r="F56" s="67" t="s">
        <v>49</v>
      </c>
      <c r="G56" s="68">
        <v>1956</v>
      </c>
      <c r="H56" s="68"/>
      <c r="I56" s="68">
        <v>41</v>
      </c>
      <c r="J56" s="68">
        <f t="shared" si="4"/>
        <v>1915</v>
      </c>
    </row>
    <row r="57" spans="1:10" x14ac:dyDescent="0.2">
      <c r="A57" s="51"/>
      <c r="B57" s="63" t="s">
        <v>258</v>
      </c>
      <c r="C57" s="64" t="s">
        <v>110</v>
      </c>
      <c r="D57" s="65">
        <v>39954</v>
      </c>
      <c r="E57" s="66">
        <v>5000</v>
      </c>
      <c r="F57" s="67" t="s">
        <v>124</v>
      </c>
      <c r="G57" s="68">
        <v>4540</v>
      </c>
      <c r="H57" s="69"/>
      <c r="I57" s="68">
        <v>0</v>
      </c>
      <c r="J57" s="68">
        <f t="shared" ref="J57:J66" si="5">G57+H57-I57</f>
        <v>4540</v>
      </c>
    </row>
    <row r="58" spans="1:10" x14ac:dyDescent="0.2">
      <c r="A58" s="51"/>
      <c r="B58" s="63" t="s">
        <v>258</v>
      </c>
      <c r="C58" s="64" t="s">
        <v>115</v>
      </c>
      <c r="D58" s="65">
        <v>40465</v>
      </c>
      <c r="E58" s="66">
        <v>7999</v>
      </c>
      <c r="F58" s="67" t="s">
        <v>151</v>
      </c>
      <c r="G58" s="68">
        <v>7999</v>
      </c>
      <c r="H58" s="68"/>
      <c r="I58" s="68">
        <v>0</v>
      </c>
      <c r="J58" s="68">
        <f t="shared" si="5"/>
        <v>7999</v>
      </c>
    </row>
    <row r="59" spans="1:10" x14ac:dyDescent="0.2">
      <c r="A59" s="51"/>
      <c r="B59" s="63" t="s">
        <v>258</v>
      </c>
      <c r="C59" s="64" t="s">
        <v>105</v>
      </c>
      <c r="D59" s="65">
        <v>40632</v>
      </c>
      <c r="E59" s="66">
        <v>5000</v>
      </c>
      <c r="F59" s="67" t="s">
        <v>152</v>
      </c>
      <c r="G59" s="68">
        <v>4885</v>
      </c>
      <c r="H59" s="68"/>
      <c r="I59" s="68">
        <v>125</v>
      </c>
      <c r="J59" s="68">
        <f t="shared" si="5"/>
        <v>4760</v>
      </c>
    </row>
    <row r="60" spans="1:10" x14ac:dyDescent="0.2">
      <c r="A60" s="51"/>
      <c r="B60" s="63" t="s">
        <v>259</v>
      </c>
      <c r="C60" s="64" t="s">
        <v>73</v>
      </c>
      <c r="D60" s="65">
        <v>38218</v>
      </c>
      <c r="E60" s="66">
        <v>2836</v>
      </c>
      <c r="F60" s="67" t="s">
        <v>75</v>
      </c>
      <c r="G60" s="68">
        <v>2091</v>
      </c>
      <c r="H60" s="68"/>
      <c r="I60" s="68">
        <v>125</v>
      </c>
      <c r="J60" s="68">
        <f t="shared" si="5"/>
        <v>1966</v>
      </c>
    </row>
    <row r="61" spans="1:10" x14ac:dyDescent="0.2">
      <c r="A61" s="51"/>
      <c r="B61" s="63" t="s">
        <v>259</v>
      </c>
      <c r="C61" s="64" t="s">
        <v>76</v>
      </c>
      <c r="D61" s="65" t="s">
        <v>77</v>
      </c>
      <c r="E61" s="66">
        <v>1200</v>
      </c>
      <c r="F61" s="67" t="s">
        <v>78</v>
      </c>
      <c r="G61" s="68">
        <v>810</v>
      </c>
      <c r="H61" s="68"/>
      <c r="I61" s="68">
        <v>105</v>
      </c>
      <c r="J61" s="68">
        <f t="shared" si="5"/>
        <v>705</v>
      </c>
    </row>
    <row r="62" spans="1:10" x14ac:dyDescent="0.2">
      <c r="A62" s="51"/>
      <c r="B62" s="63" t="s">
        <v>259</v>
      </c>
      <c r="C62" s="64" t="s">
        <v>110</v>
      </c>
      <c r="D62" s="65">
        <v>39651</v>
      </c>
      <c r="E62" s="66">
        <v>1959</v>
      </c>
      <c r="F62" s="67" t="s">
        <v>114</v>
      </c>
      <c r="G62" s="68">
        <v>1952</v>
      </c>
      <c r="H62" s="68"/>
      <c r="I62" s="68">
        <v>3</v>
      </c>
      <c r="J62" s="68">
        <f t="shared" si="5"/>
        <v>1949</v>
      </c>
    </row>
    <row r="63" spans="1:10" x14ac:dyDescent="0.2">
      <c r="A63" s="51"/>
      <c r="B63" s="63" t="s">
        <v>259</v>
      </c>
      <c r="C63" s="64" t="s">
        <v>115</v>
      </c>
      <c r="D63" s="65">
        <v>39651</v>
      </c>
      <c r="E63" s="66">
        <v>33998</v>
      </c>
      <c r="F63" s="67" t="s">
        <v>114</v>
      </c>
      <c r="G63" s="68">
        <v>33051</v>
      </c>
      <c r="H63" s="68"/>
      <c r="I63" s="68">
        <v>311</v>
      </c>
      <c r="J63" s="68">
        <f t="shared" si="5"/>
        <v>32740</v>
      </c>
    </row>
    <row r="64" spans="1:10" x14ac:dyDescent="0.2">
      <c r="A64" s="51"/>
      <c r="B64" s="63" t="s">
        <v>260</v>
      </c>
      <c r="C64" s="64" t="s">
        <v>22</v>
      </c>
      <c r="D64" s="65">
        <v>36279</v>
      </c>
      <c r="E64" s="66">
        <v>1711</v>
      </c>
      <c r="F64" s="67" t="s">
        <v>25</v>
      </c>
      <c r="G64" s="68">
        <v>521</v>
      </c>
      <c r="H64" s="68"/>
      <c r="I64" s="68">
        <v>63</v>
      </c>
      <c r="J64" s="68">
        <f t="shared" si="5"/>
        <v>458</v>
      </c>
    </row>
    <row r="65" spans="1:11" x14ac:dyDescent="0.2">
      <c r="A65" s="51"/>
      <c r="B65" s="63" t="s">
        <v>261</v>
      </c>
      <c r="C65" s="64" t="s">
        <v>101</v>
      </c>
      <c r="D65" s="65">
        <v>39203</v>
      </c>
      <c r="E65" s="66">
        <v>18000</v>
      </c>
      <c r="F65" s="67" t="s">
        <v>100</v>
      </c>
      <c r="G65" s="68">
        <v>17535</v>
      </c>
      <c r="H65" s="68"/>
      <c r="I65" s="68">
        <v>80</v>
      </c>
      <c r="J65" s="68">
        <f t="shared" si="5"/>
        <v>17455</v>
      </c>
    </row>
    <row r="66" spans="1:11" x14ac:dyDescent="0.2">
      <c r="A66" s="51"/>
      <c r="B66" s="63" t="s">
        <v>261</v>
      </c>
      <c r="C66" s="64" t="s">
        <v>116</v>
      </c>
      <c r="D66" s="65">
        <v>39631</v>
      </c>
      <c r="E66" s="66">
        <v>12385</v>
      </c>
      <c r="F66" s="67" t="s">
        <v>117</v>
      </c>
      <c r="G66" s="68">
        <v>11827</v>
      </c>
      <c r="H66" s="68"/>
      <c r="I66" s="68">
        <v>107</v>
      </c>
      <c r="J66" s="68">
        <f t="shared" si="5"/>
        <v>11720</v>
      </c>
    </row>
    <row r="67" spans="1:11" x14ac:dyDescent="0.2">
      <c r="A67" s="51"/>
      <c r="B67" s="63" t="s">
        <v>261</v>
      </c>
      <c r="C67" s="64" t="s">
        <v>121</v>
      </c>
      <c r="D67" s="65">
        <v>39631</v>
      </c>
      <c r="E67" s="66">
        <v>7924</v>
      </c>
      <c r="F67" s="67" t="s">
        <v>117</v>
      </c>
      <c r="G67" s="68">
        <v>7840</v>
      </c>
      <c r="H67" s="68"/>
      <c r="I67" s="68">
        <v>0</v>
      </c>
      <c r="J67" s="68">
        <f t="shared" ref="J67:J70" si="6">G67+H67-I67</f>
        <v>7840</v>
      </c>
    </row>
    <row r="68" spans="1:11" x14ac:dyDescent="0.2">
      <c r="A68" s="51"/>
      <c r="B68" s="63" t="s">
        <v>261</v>
      </c>
      <c r="C68" s="64" t="s">
        <v>122</v>
      </c>
      <c r="D68" s="65">
        <v>39631</v>
      </c>
      <c r="E68" s="66">
        <v>3887</v>
      </c>
      <c r="F68" s="67" t="s">
        <v>117</v>
      </c>
      <c r="G68" s="68">
        <v>2813</v>
      </c>
      <c r="H68" s="69"/>
      <c r="I68" s="68">
        <v>45</v>
      </c>
      <c r="J68" s="68">
        <f t="shared" si="6"/>
        <v>2768</v>
      </c>
    </row>
    <row r="69" spans="1:11" x14ac:dyDescent="0.2">
      <c r="A69" s="51"/>
      <c r="B69" s="63" t="s">
        <v>261</v>
      </c>
      <c r="C69" s="64" t="s">
        <v>238</v>
      </c>
      <c r="D69" s="65">
        <v>40647</v>
      </c>
      <c r="E69" s="66">
        <v>3534</v>
      </c>
      <c r="F69" s="67" t="s">
        <v>153</v>
      </c>
      <c r="G69" s="68">
        <v>3534</v>
      </c>
      <c r="H69" s="68"/>
      <c r="I69" s="68">
        <v>0</v>
      </c>
      <c r="J69" s="68">
        <f t="shared" si="6"/>
        <v>3534</v>
      </c>
    </row>
    <row r="70" spans="1:11" x14ac:dyDescent="0.2">
      <c r="A70" s="51"/>
      <c r="B70" s="63" t="s">
        <v>174</v>
      </c>
      <c r="C70" s="64" t="s">
        <v>19</v>
      </c>
      <c r="D70" s="65">
        <v>35493</v>
      </c>
      <c r="E70" s="66">
        <v>10590</v>
      </c>
      <c r="F70" s="67" t="s">
        <v>21</v>
      </c>
      <c r="G70" s="68">
        <v>485</v>
      </c>
      <c r="H70" s="68"/>
      <c r="I70" s="68">
        <v>485</v>
      </c>
      <c r="J70" s="68">
        <f t="shared" si="6"/>
        <v>0</v>
      </c>
    </row>
    <row r="71" spans="1:11" x14ac:dyDescent="0.2">
      <c r="A71" s="51"/>
      <c r="B71" s="63" t="s">
        <v>174</v>
      </c>
      <c r="C71" s="64" t="s">
        <v>83</v>
      </c>
      <c r="D71" s="65">
        <v>38244</v>
      </c>
      <c r="E71" s="66">
        <v>15875</v>
      </c>
      <c r="F71" s="67" t="s">
        <v>84</v>
      </c>
      <c r="G71" s="68">
        <v>380</v>
      </c>
      <c r="H71" s="68"/>
      <c r="I71" s="68">
        <v>380</v>
      </c>
      <c r="J71" s="68">
        <f t="shared" ref="J71:J74" si="7">G71+H71-I71</f>
        <v>0</v>
      </c>
    </row>
    <row r="72" spans="1:11" x14ac:dyDescent="0.2">
      <c r="A72" s="51"/>
      <c r="B72" s="63" t="s">
        <v>174</v>
      </c>
      <c r="C72" s="64" t="s">
        <v>85</v>
      </c>
      <c r="D72" s="65">
        <v>38384</v>
      </c>
      <c r="E72" s="66">
        <v>24620</v>
      </c>
      <c r="F72" s="67" t="s">
        <v>69</v>
      </c>
      <c r="G72" s="68">
        <v>18514</v>
      </c>
      <c r="H72" s="68"/>
      <c r="I72" s="68">
        <v>980</v>
      </c>
      <c r="J72" s="68">
        <f t="shared" si="7"/>
        <v>17534</v>
      </c>
    </row>
    <row r="73" spans="1:11" x14ac:dyDescent="0.2">
      <c r="A73" s="51"/>
      <c r="B73" s="63" t="s">
        <v>174</v>
      </c>
      <c r="C73" s="64" t="s">
        <v>106</v>
      </c>
      <c r="D73" s="65">
        <v>39356</v>
      </c>
      <c r="E73" s="66">
        <v>33953</v>
      </c>
      <c r="F73" s="67" t="s">
        <v>107</v>
      </c>
      <c r="G73" s="68">
        <v>32918</v>
      </c>
      <c r="H73" s="69"/>
      <c r="I73" s="68">
        <v>495</v>
      </c>
      <c r="J73" s="68">
        <f t="shared" si="7"/>
        <v>32423</v>
      </c>
    </row>
    <row r="74" spans="1:11" x14ac:dyDescent="0.2">
      <c r="A74" s="51"/>
      <c r="B74" s="63" t="s">
        <v>174</v>
      </c>
      <c r="C74" s="64" t="s">
        <v>154</v>
      </c>
      <c r="D74" s="65">
        <v>40709</v>
      </c>
      <c r="E74" s="66">
        <v>17600</v>
      </c>
      <c r="F74" s="67" t="s">
        <v>155</v>
      </c>
      <c r="G74" s="68">
        <v>15600</v>
      </c>
      <c r="H74" s="69"/>
      <c r="I74" s="68">
        <v>0</v>
      </c>
      <c r="J74" s="68">
        <f t="shared" si="7"/>
        <v>15600</v>
      </c>
    </row>
    <row r="75" spans="1:11" x14ac:dyDescent="0.2">
      <c r="A75" s="51"/>
      <c r="B75" s="70" t="s">
        <v>174</v>
      </c>
      <c r="C75" s="64" t="s">
        <v>186</v>
      </c>
      <c r="D75" s="71">
        <v>41060</v>
      </c>
      <c r="E75" s="68">
        <v>28991</v>
      </c>
      <c r="F75" s="64" t="s">
        <v>187</v>
      </c>
      <c r="G75" s="68">
        <v>28991</v>
      </c>
      <c r="H75" s="68"/>
      <c r="I75" s="68">
        <v>0</v>
      </c>
      <c r="J75" s="68">
        <f t="shared" ref="J75:J76" si="8">G75+H75-I75</f>
        <v>28991</v>
      </c>
      <c r="K75" s="3"/>
    </row>
    <row r="76" spans="1:11" x14ac:dyDescent="0.2">
      <c r="A76" s="51"/>
      <c r="B76" s="70" t="s">
        <v>202</v>
      </c>
      <c r="C76" s="64">
        <v>2012</v>
      </c>
      <c r="D76" s="71">
        <v>41087</v>
      </c>
      <c r="E76" s="68">
        <v>29860</v>
      </c>
      <c r="F76" s="64" t="s">
        <v>184</v>
      </c>
      <c r="G76" s="68">
        <v>29265</v>
      </c>
      <c r="H76" s="68"/>
      <c r="I76" s="68">
        <v>430</v>
      </c>
      <c r="J76" s="68">
        <f t="shared" si="8"/>
        <v>28835</v>
      </c>
    </row>
    <row r="77" spans="1:11" x14ac:dyDescent="0.2">
      <c r="A77" s="51"/>
      <c r="B77" s="63" t="s">
        <v>158</v>
      </c>
      <c r="C77" s="64" t="s">
        <v>19</v>
      </c>
      <c r="D77" s="65">
        <v>35493</v>
      </c>
      <c r="E77" s="66">
        <v>8497</v>
      </c>
      <c r="F77" s="67" t="s">
        <v>21</v>
      </c>
      <c r="G77" s="68">
        <v>3065</v>
      </c>
      <c r="H77" s="68"/>
      <c r="I77" s="68">
        <v>331</v>
      </c>
      <c r="J77" s="68">
        <f>G77+H77-I77</f>
        <v>2734</v>
      </c>
    </row>
    <row r="78" spans="1:11" x14ac:dyDescent="0.2">
      <c r="A78" s="51"/>
      <c r="B78" s="50" t="s">
        <v>158</v>
      </c>
      <c r="C78" s="48" t="s">
        <v>110</v>
      </c>
      <c r="D78" s="45">
        <v>39877</v>
      </c>
      <c r="E78" s="46">
        <v>16000</v>
      </c>
      <c r="F78" s="49" t="s">
        <v>124</v>
      </c>
      <c r="G78" s="68">
        <v>15875</v>
      </c>
      <c r="H78" s="68"/>
      <c r="I78" s="68">
        <v>75</v>
      </c>
      <c r="J78" s="68">
        <f>G78+H78-I78</f>
        <v>15800</v>
      </c>
    </row>
    <row r="79" spans="1:11" x14ac:dyDescent="0.2">
      <c r="A79" s="51"/>
      <c r="B79" s="93" t="s">
        <v>158</v>
      </c>
      <c r="C79" s="44" t="s">
        <v>225</v>
      </c>
      <c r="D79" s="53">
        <v>41417</v>
      </c>
      <c r="E79" s="94">
        <v>17000</v>
      </c>
      <c r="F79" s="95" t="s">
        <v>226</v>
      </c>
      <c r="G79" s="43">
        <v>17000</v>
      </c>
      <c r="H79" s="43"/>
      <c r="I79" s="43">
        <v>0</v>
      </c>
      <c r="J79" s="43">
        <f>G79+H79-I79</f>
        <v>17000</v>
      </c>
    </row>
    <row r="80" spans="1:11" ht="15" customHeight="1" thickBot="1" x14ac:dyDescent="0.3">
      <c r="A80" s="51"/>
      <c r="B80" s="13" t="s">
        <v>137</v>
      </c>
      <c r="C80" s="13"/>
      <c r="D80" s="13"/>
      <c r="E80" s="37">
        <f>SUM(E10:E79)</f>
        <v>958251</v>
      </c>
      <c r="F80" s="13"/>
      <c r="G80" s="37">
        <f>SUM(G10:G79)</f>
        <v>677597</v>
      </c>
      <c r="H80" s="37">
        <f>SUM(H10:H79)</f>
        <v>106921</v>
      </c>
      <c r="I80" s="37">
        <f>SUM(I10:I79)</f>
        <v>95562</v>
      </c>
      <c r="J80" s="37">
        <f>SUM(J10:J79)</f>
        <v>688956</v>
      </c>
    </row>
    <row r="81" spans="1:11" ht="6" customHeight="1" x14ac:dyDescent="0.2">
      <c r="C81" s="24"/>
      <c r="D81" s="16"/>
      <c r="E81" s="6"/>
      <c r="G81" s="6"/>
      <c r="H81" s="6"/>
      <c r="I81" s="6"/>
      <c r="J81" s="6"/>
    </row>
    <row r="82" spans="1:11" ht="12" x14ac:dyDescent="0.25">
      <c r="A82" s="11" t="s">
        <v>141</v>
      </c>
      <c r="C82" s="24"/>
      <c r="E82" s="3"/>
      <c r="G82" s="3"/>
      <c r="H82" s="3"/>
      <c r="I82" s="3"/>
      <c r="J82" s="3"/>
    </row>
    <row r="83" spans="1:11" s="99" customFormat="1" x14ac:dyDescent="0.2">
      <c r="A83" s="2"/>
      <c r="B83" s="72" t="s">
        <v>284</v>
      </c>
      <c r="C83" s="73">
        <v>2006</v>
      </c>
      <c r="D83" s="74">
        <v>38785</v>
      </c>
      <c r="E83" s="75">
        <v>8920</v>
      </c>
      <c r="F83" s="76" t="s">
        <v>92</v>
      </c>
      <c r="G83" s="75">
        <v>8165</v>
      </c>
      <c r="H83" s="77"/>
      <c r="I83" s="77">
        <v>170</v>
      </c>
      <c r="J83" s="77">
        <v>7995</v>
      </c>
      <c r="K83" s="2"/>
    </row>
    <row r="84" spans="1:11" s="99" customFormat="1" x14ac:dyDescent="0.2">
      <c r="A84" s="2"/>
      <c r="B84" s="72" t="s">
        <v>284</v>
      </c>
      <c r="C84" s="64" t="s">
        <v>237</v>
      </c>
      <c r="D84" s="74">
        <v>39251</v>
      </c>
      <c r="E84" s="75">
        <v>3381</v>
      </c>
      <c r="F84" s="64" t="s">
        <v>100</v>
      </c>
      <c r="G84" s="75">
        <v>3046</v>
      </c>
      <c r="H84" s="64"/>
      <c r="I84" s="77">
        <v>180</v>
      </c>
      <c r="J84" s="77">
        <f>G84+H84-I84</f>
        <v>2866</v>
      </c>
      <c r="K84" s="2"/>
    </row>
    <row r="85" spans="1:11" s="99" customFormat="1" x14ac:dyDescent="0.2">
      <c r="A85" s="2"/>
      <c r="B85" s="72" t="s">
        <v>284</v>
      </c>
      <c r="C85" s="64" t="s">
        <v>104</v>
      </c>
      <c r="D85" s="74">
        <v>39303</v>
      </c>
      <c r="E85" s="75">
        <v>4698</v>
      </c>
      <c r="F85" s="64" t="s">
        <v>108</v>
      </c>
      <c r="G85" s="75">
        <v>4668</v>
      </c>
      <c r="H85" s="64"/>
      <c r="I85" s="77">
        <v>30</v>
      </c>
      <c r="J85" s="77">
        <f>G85+H85-I85</f>
        <v>4638</v>
      </c>
      <c r="K85" s="2"/>
    </row>
    <row r="86" spans="1:11" x14ac:dyDescent="0.2">
      <c r="B86" s="72" t="s">
        <v>159</v>
      </c>
      <c r="C86" s="73" t="s">
        <v>19</v>
      </c>
      <c r="D86" s="74">
        <v>35584</v>
      </c>
      <c r="E86" s="75">
        <v>26499</v>
      </c>
      <c r="F86" s="76" t="s">
        <v>30</v>
      </c>
      <c r="G86" s="75">
        <v>10214</v>
      </c>
      <c r="H86" s="77"/>
      <c r="I86" s="77">
        <v>1193</v>
      </c>
      <c r="J86" s="77">
        <f t="shared" ref="J86:J93" si="9">G86+H86-I86</f>
        <v>9021</v>
      </c>
    </row>
    <row r="87" spans="1:11" x14ac:dyDescent="0.2">
      <c r="B87" s="78" t="s">
        <v>159</v>
      </c>
      <c r="C87" s="79" t="s">
        <v>113</v>
      </c>
      <c r="D87" s="74">
        <v>39337</v>
      </c>
      <c r="E87" s="75">
        <v>40000</v>
      </c>
      <c r="F87" s="82" t="s">
        <v>107</v>
      </c>
      <c r="G87" s="75">
        <v>32240</v>
      </c>
      <c r="H87" s="83"/>
      <c r="I87" s="77">
        <v>16620</v>
      </c>
      <c r="J87" s="77">
        <v>15620</v>
      </c>
    </row>
    <row r="88" spans="1:11" x14ac:dyDescent="0.2">
      <c r="B88" s="78" t="s">
        <v>159</v>
      </c>
      <c r="C88" s="79" t="s">
        <v>127</v>
      </c>
      <c r="D88" s="74">
        <v>39961</v>
      </c>
      <c r="E88" s="75">
        <v>79998</v>
      </c>
      <c r="F88" s="82" t="s">
        <v>124</v>
      </c>
      <c r="G88" s="75">
        <v>76195</v>
      </c>
      <c r="H88" s="84"/>
      <c r="I88" s="77">
        <v>1839</v>
      </c>
      <c r="J88" s="77">
        <f t="shared" si="9"/>
        <v>74356</v>
      </c>
    </row>
    <row r="89" spans="1:11" x14ac:dyDescent="0.2">
      <c r="B89" s="78" t="s">
        <v>159</v>
      </c>
      <c r="C89" s="79" t="s">
        <v>160</v>
      </c>
      <c r="D89" s="74">
        <v>40715</v>
      </c>
      <c r="E89" s="75">
        <v>52998</v>
      </c>
      <c r="F89" s="82" t="s">
        <v>149</v>
      </c>
      <c r="G89" s="75">
        <v>51198</v>
      </c>
      <c r="H89" s="83"/>
      <c r="I89" s="77">
        <v>1455</v>
      </c>
      <c r="J89" s="77">
        <f t="shared" si="9"/>
        <v>49743</v>
      </c>
    </row>
    <row r="90" spans="1:11" x14ac:dyDescent="0.2">
      <c r="B90" s="78" t="s">
        <v>159</v>
      </c>
      <c r="C90" s="79" t="s">
        <v>161</v>
      </c>
      <c r="D90" s="74">
        <v>40715</v>
      </c>
      <c r="E90" s="75">
        <v>25000</v>
      </c>
      <c r="F90" s="82" t="s">
        <v>148</v>
      </c>
      <c r="G90" s="75">
        <v>23333</v>
      </c>
      <c r="H90" s="85"/>
      <c r="I90" s="77">
        <v>0</v>
      </c>
      <c r="J90" s="77">
        <f t="shared" si="9"/>
        <v>23333</v>
      </c>
    </row>
    <row r="91" spans="1:11" x14ac:dyDescent="0.2">
      <c r="B91" s="78" t="s">
        <v>271</v>
      </c>
      <c r="C91" s="79">
        <v>2014</v>
      </c>
      <c r="D91" s="74">
        <v>41816</v>
      </c>
      <c r="E91" s="75">
        <v>16495</v>
      </c>
      <c r="F91" s="82" t="s">
        <v>272</v>
      </c>
      <c r="G91" s="77">
        <v>0</v>
      </c>
      <c r="H91" s="68">
        <v>16495</v>
      </c>
      <c r="I91" s="77">
        <v>0</v>
      </c>
      <c r="J91" s="77">
        <v>16495</v>
      </c>
    </row>
    <row r="92" spans="1:11" x14ac:dyDescent="0.2">
      <c r="B92" s="86" t="s">
        <v>175</v>
      </c>
      <c r="C92" s="87">
        <v>2012</v>
      </c>
      <c r="D92" s="74">
        <v>40983</v>
      </c>
      <c r="E92" s="75">
        <v>12100</v>
      </c>
      <c r="F92" s="87" t="s">
        <v>188</v>
      </c>
      <c r="G92" s="77">
        <v>11605</v>
      </c>
      <c r="H92" s="68"/>
      <c r="I92" s="77">
        <v>550</v>
      </c>
      <c r="J92" s="77">
        <v>11055</v>
      </c>
    </row>
    <row r="93" spans="1:11" x14ac:dyDescent="0.2">
      <c r="B93" s="78" t="s">
        <v>239</v>
      </c>
      <c r="C93" s="79">
        <v>2010</v>
      </c>
      <c r="D93" s="74">
        <v>36070</v>
      </c>
      <c r="E93" s="75">
        <v>3200</v>
      </c>
      <c r="F93" s="82" t="s">
        <v>203</v>
      </c>
      <c r="G93" s="77">
        <v>2295</v>
      </c>
      <c r="H93" s="68"/>
      <c r="I93" s="77">
        <v>130</v>
      </c>
      <c r="J93" s="77">
        <f t="shared" si="9"/>
        <v>2165</v>
      </c>
    </row>
    <row r="94" spans="1:11" x14ac:dyDescent="0.2">
      <c r="B94" s="78" t="s">
        <v>162</v>
      </c>
      <c r="C94" s="79" t="s">
        <v>62</v>
      </c>
      <c r="D94" s="74" t="s">
        <v>63</v>
      </c>
      <c r="E94" s="75">
        <v>25000</v>
      </c>
      <c r="F94" s="82" t="s">
        <v>64</v>
      </c>
      <c r="G94" s="75">
        <v>12700</v>
      </c>
      <c r="H94" s="83"/>
      <c r="I94" s="77">
        <v>635</v>
      </c>
      <c r="J94" s="77">
        <v>12065</v>
      </c>
    </row>
    <row r="95" spans="1:11" x14ac:dyDescent="0.2">
      <c r="B95" s="78" t="s">
        <v>162</v>
      </c>
      <c r="C95" s="79" t="s">
        <v>91</v>
      </c>
      <c r="D95" s="80">
        <v>38539</v>
      </c>
      <c r="E95" s="81">
        <v>25000</v>
      </c>
      <c r="F95" s="82" t="s">
        <v>94</v>
      </c>
      <c r="G95" s="83">
        <v>20945</v>
      </c>
      <c r="H95" s="83"/>
      <c r="I95" s="83">
        <v>600</v>
      </c>
      <c r="J95" s="83">
        <v>20345</v>
      </c>
    </row>
    <row r="96" spans="1:11" x14ac:dyDescent="0.2">
      <c r="B96" s="78" t="s">
        <v>162</v>
      </c>
      <c r="C96" s="79" t="s">
        <v>102</v>
      </c>
      <c r="D96" s="80">
        <v>38910</v>
      </c>
      <c r="E96" s="81">
        <v>25500</v>
      </c>
      <c r="F96" s="82" t="s">
        <v>103</v>
      </c>
      <c r="G96" s="83">
        <v>22665</v>
      </c>
      <c r="H96" s="83"/>
      <c r="I96" s="83">
        <v>590</v>
      </c>
      <c r="J96" s="83">
        <f t="shared" ref="J96:J100" si="10">G96+H96-I96</f>
        <v>22075</v>
      </c>
    </row>
    <row r="97" spans="2:10" x14ac:dyDescent="0.2">
      <c r="B97" s="78" t="s">
        <v>162</v>
      </c>
      <c r="C97" s="79" t="s">
        <v>110</v>
      </c>
      <c r="D97" s="80">
        <v>39876</v>
      </c>
      <c r="E97" s="81">
        <v>49995</v>
      </c>
      <c r="F97" s="82" t="s">
        <v>120</v>
      </c>
      <c r="G97" s="83">
        <v>49995</v>
      </c>
      <c r="H97" s="83"/>
      <c r="I97" s="83">
        <v>0</v>
      </c>
      <c r="J97" s="83">
        <f t="shared" si="10"/>
        <v>49995</v>
      </c>
    </row>
    <row r="98" spans="2:10" x14ac:dyDescent="0.2">
      <c r="B98" s="78" t="s">
        <v>204</v>
      </c>
      <c r="C98" s="79">
        <v>2009</v>
      </c>
      <c r="D98" s="80">
        <v>39876</v>
      </c>
      <c r="E98" s="81">
        <v>16600</v>
      </c>
      <c r="F98" s="82" t="s">
        <v>125</v>
      </c>
      <c r="G98" s="83">
        <v>16600</v>
      </c>
      <c r="H98" s="84"/>
      <c r="I98" s="83">
        <v>0</v>
      </c>
      <c r="J98" s="83">
        <f t="shared" si="10"/>
        <v>16600</v>
      </c>
    </row>
    <row r="99" spans="2:10" x14ac:dyDescent="0.2">
      <c r="B99" s="78" t="s">
        <v>204</v>
      </c>
      <c r="C99" s="79">
        <v>2010</v>
      </c>
      <c r="D99" s="80">
        <v>40330</v>
      </c>
      <c r="E99" s="81">
        <v>14320</v>
      </c>
      <c r="F99" s="82" t="s">
        <v>130</v>
      </c>
      <c r="G99" s="83">
        <v>14320</v>
      </c>
      <c r="H99" s="83"/>
      <c r="I99" s="83">
        <v>0</v>
      </c>
      <c r="J99" s="83">
        <f t="shared" si="10"/>
        <v>14320</v>
      </c>
    </row>
    <row r="100" spans="2:10" x14ac:dyDescent="0.2">
      <c r="B100" s="78" t="s">
        <v>162</v>
      </c>
      <c r="C100" s="79" t="s">
        <v>115</v>
      </c>
      <c r="D100" s="80">
        <v>40330</v>
      </c>
      <c r="E100" s="81">
        <v>29999</v>
      </c>
      <c r="F100" s="82" t="s">
        <v>131</v>
      </c>
      <c r="G100" s="83">
        <v>30000</v>
      </c>
      <c r="H100" s="83"/>
      <c r="I100" s="83">
        <v>0</v>
      </c>
      <c r="J100" s="83">
        <f t="shared" si="10"/>
        <v>30000</v>
      </c>
    </row>
    <row r="101" spans="2:10" x14ac:dyDescent="0.2">
      <c r="B101" s="86" t="s">
        <v>162</v>
      </c>
      <c r="C101" s="87" t="s">
        <v>105</v>
      </c>
      <c r="D101" s="88">
        <v>41032</v>
      </c>
      <c r="E101" s="83">
        <v>14999</v>
      </c>
      <c r="F101" s="87" t="s">
        <v>189</v>
      </c>
      <c r="G101" s="83">
        <v>14999</v>
      </c>
      <c r="H101" s="83"/>
      <c r="I101" s="83">
        <v>0</v>
      </c>
      <c r="J101" s="83">
        <f t="shared" ref="J101:J105" si="11">G101+H101-I101</f>
        <v>14999</v>
      </c>
    </row>
    <row r="102" spans="2:10" x14ac:dyDescent="0.2">
      <c r="B102" s="86" t="s">
        <v>204</v>
      </c>
      <c r="C102" s="87">
        <v>2012</v>
      </c>
      <c r="D102" s="88">
        <v>41032</v>
      </c>
      <c r="E102" s="83">
        <v>23585</v>
      </c>
      <c r="F102" s="87" t="s">
        <v>183</v>
      </c>
      <c r="G102" s="83">
        <v>23210</v>
      </c>
      <c r="H102" s="83"/>
      <c r="I102" s="83">
        <v>30</v>
      </c>
      <c r="J102" s="83">
        <f t="shared" si="11"/>
        <v>23180</v>
      </c>
    </row>
    <row r="103" spans="2:10" x14ac:dyDescent="0.2">
      <c r="B103" s="78" t="s">
        <v>163</v>
      </c>
      <c r="C103" s="79" t="s">
        <v>79</v>
      </c>
      <c r="D103" s="80">
        <v>39023</v>
      </c>
      <c r="E103" s="81">
        <v>119301</v>
      </c>
      <c r="F103" s="82" t="s">
        <v>92</v>
      </c>
      <c r="G103" s="83">
        <v>113891</v>
      </c>
      <c r="H103" s="83"/>
      <c r="I103" s="83">
        <v>1525</v>
      </c>
      <c r="J103" s="83">
        <f t="shared" si="11"/>
        <v>112366</v>
      </c>
    </row>
    <row r="104" spans="2:10" x14ac:dyDescent="0.2">
      <c r="B104" s="78" t="s">
        <v>163</v>
      </c>
      <c r="C104" s="79" t="s">
        <v>112</v>
      </c>
      <c r="D104" s="80">
        <v>39643</v>
      </c>
      <c r="E104" s="81">
        <v>3699</v>
      </c>
      <c r="F104" s="82" t="s">
        <v>123</v>
      </c>
      <c r="G104" s="83">
        <v>3699</v>
      </c>
      <c r="H104" s="83"/>
      <c r="I104" s="83">
        <v>0</v>
      </c>
      <c r="J104" s="83">
        <f t="shared" si="11"/>
        <v>3699</v>
      </c>
    </row>
    <row r="105" spans="2:10" x14ac:dyDescent="0.2">
      <c r="B105" s="78" t="s">
        <v>163</v>
      </c>
      <c r="C105" s="79" t="s">
        <v>113</v>
      </c>
      <c r="D105" s="80">
        <v>39643</v>
      </c>
      <c r="E105" s="81">
        <v>73999</v>
      </c>
      <c r="F105" s="82" t="s">
        <v>123</v>
      </c>
      <c r="G105" s="83">
        <v>73999</v>
      </c>
      <c r="H105" s="83"/>
      <c r="I105" s="83">
        <v>0</v>
      </c>
      <c r="J105" s="83">
        <f t="shared" si="11"/>
        <v>73999</v>
      </c>
    </row>
    <row r="106" spans="2:10" x14ac:dyDescent="0.2">
      <c r="B106" s="86" t="s">
        <v>205</v>
      </c>
      <c r="C106" s="87">
        <v>2011</v>
      </c>
      <c r="D106" s="88">
        <v>40849</v>
      </c>
      <c r="E106" s="83">
        <v>53285</v>
      </c>
      <c r="F106" s="87" t="s">
        <v>190</v>
      </c>
      <c r="G106" s="83">
        <v>51075</v>
      </c>
      <c r="H106" s="83"/>
      <c r="I106" s="83">
        <v>1775</v>
      </c>
      <c r="J106" s="83">
        <f t="shared" ref="J106:J122" si="12">G106+H106-I106</f>
        <v>49300</v>
      </c>
    </row>
    <row r="107" spans="2:10" x14ac:dyDescent="0.2">
      <c r="B107" s="86" t="s">
        <v>163</v>
      </c>
      <c r="C107" s="87" t="s">
        <v>196</v>
      </c>
      <c r="D107" s="88">
        <v>40766</v>
      </c>
      <c r="E107" s="83">
        <v>105000</v>
      </c>
      <c r="F107" s="87" t="s">
        <v>153</v>
      </c>
      <c r="G107" s="83">
        <v>105000</v>
      </c>
      <c r="H107" s="83"/>
      <c r="I107" s="83">
        <v>0</v>
      </c>
      <c r="J107" s="83">
        <f t="shared" si="12"/>
        <v>105000</v>
      </c>
    </row>
    <row r="108" spans="2:10" x14ac:dyDescent="0.2">
      <c r="B108" s="78" t="s">
        <v>176</v>
      </c>
      <c r="C108" s="79" t="s">
        <v>22</v>
      </c>
      <c r="D108" s="80">
        <v>36293</v>
      </c>
      <c r="E108" s="81">
        <v>139995</v>
      </c>
      <c r="F108" s="89" t="s">
        <v>31</v>
      </c>
      <c r="G108" s="83">
        <v>64830</v>
      </c>
      <c r="H108" s="83"/>
      <c r="I108" s="83">
        <v>0</v>
      </c>
      <c r="J108" s="83">
        <f t="shared" si="12"/>
        <v>64830</v>
      </c>
    </row>
    <row r="109" spans="2:10" x14ac:dyDescent="0.2">
      <c r="B109" s="78" t="s">
        <v>176</v>
      </c>
      <c r="C109" s="79" t="s">
        <v>36</v>
      </c>
      <c r="D109" s="80" t="s">
        <v>42</v>
      </c>
      <c r="E109" s="81">
        <v>149999</v>
      </c>
      <c r="F109" s="87" t="s">
        <v>43</v>
      </c>
      <c r="G109" s="83">
        <v>127315</v>
      </c>
      <c r="H109" s="83"/>
      <c r="I109" s="83">
        <v>24081</v>
      </c>
      <c r="J109" s="83">
        <f t="shared" si="12"/>
        <v>103234</v>
      </c>
    </row>
    <row r="110" spans="2:10" x14ac:dyDescent="0.2">
      <c r="B110" s="78" t="s">
        <v>176</v>
      </c>
      <c r="C110" s="79" t="s">
        <v>44</v>
      </c>
      <c r="D110" s="80" t="s">
        <v>45</v>
      </c>
      <c r="E110" s="81">
        <v>199996</v>
      </c>
      <c r="F110" s="87" t="s">
        <v>47</v>
      </c>
      <c r="G110" s="83">
        <v>161505</v>
      </c>
      <c r="H110" s="83"/>
      <c r="I110" s="83">
        <v>27770</v>
      </c>
      <c r="J110" s="83">
        <f t="shared" si="12"/>
        <v>133735</v>
      </c>
    </row>
    <row r="111" spans="2:10" x14ac:dyDescent="0.2">
      <c r="B111" s="78" t="s">
        <v>176</v>
      </c>
      <c r="C111" s="79" t="s">
        <v>273</v>
      </c>
      <c r="D111" s="80">
        <v>37489</v>
      </c>
      <c r="E111" s="81">
        <v>274995</v>
      </c>
      <c r="F111" s="87" t="s">
        <v>49</v>
      </c>
      <c r="G111" s="83">
        <v>226925</v>
      </c>
      <c r="H111" s="83"/>
      <c r="I111" s="83">
        <v>5040</v>
      </c>
      <c r="J111" s="83">
        <f t="shared" si="12"/>
        <v>221885</v>
      </c>
    </row>
    <row r="112" spans="2:10" x14ac:dyDescent="0.2">
      <c r="B112" s="78" t="s">
        <v>176</v>
      </c>
      <c r="C112" s="79" t="s">
        <v>274</v>
      </c>
      <c r="D112" s="80" t="s">
        <v>65</v>
      </c>
      <c r="E112" s="81">
        <v>349994</v>
      </c>
      <c r="F112" s="87" t="s">
        <v>54</v>
      </c>
      <c r="G112" s="83">
        <v>301860</v>
      </c>
      <c r="H112" s="83"/>
      <c r="I112" s="83">
        <v>132045</v>
      </c>
      <c r="J112" s="83">
        <f t="shared" si="12"/>
        <v>169815</v>
      </c>
    </row>
    <row r="113" spans="2:10" x14ac:dyDescent="0.2">
      <c r="B113" s="78" t="s">
        <v>206</v>
      </c>
      <c r="C113" s="79" t="s">
        <v>58</v>
      </c>
      <c r="D113" s="80">
        <v>38232</v>
      </c>
      <c r="E113" s="81">
        <v>199996</v>
      </c>
      <c r="F113" s="87" t="s">
        <v>69</v>
      </c>
      <c r="G113" s="83">
        <v>36510</v>
      </c>
      <c r="H113" s="83"/>
      <c r="I113" s="83">
        <v>33035</v>
      </c>
      <c r="J113" s="83">
        <f t="shared" si="12"/>
        <v>3475</v>
      </c>
    </row>
    <row r="114" spans="2:10" x14ac:dyDescent="0.2">
      <c r="B114" s="78" t="s">
        <v>206</v>
      </c>
      <c r="C114" s="79" t="s">
        <v>70</v>
      </c>
      <c r="D114" s="80">
        <v>38603</v>
      </c>
      <c r="E114" s="81">
        <v>195025</v>
      </c>
      <c r="F114" s="87" t="s">
        <v>72</v>
      </c>
      <c r="G114" s="83">
        <v>47590</v>
      </c>
      <c r="H114" s="83"/>
      <c r="I114" s="83">
        <v>31495</v>
      </c>
      <c r="J114" s="83">
        <f t="shared" si="12"/>
        <v>16095</v>
      </c>
    </row>
    <row r="115" spans="2:10" x14ac:dyDescent="0.2">
      <c r="B115" s="78" t="s">
        <v>206</v>
      </c>
      <c r="C115" s="79">
        <v>2006</v>
      </c>
      <c r="D115" s="80">
        <v>38232</v>
      </c>
      <c r="E115" s="81">
        <v>199996</v>
      </c>
      <c r="F115" s="87" t="s">
        <v>99</v>
      </c>
      <c r="G115" s="83">
        <v>144960</v>
      </c>
      <c r="H115" s="83"/>
      <c r="I115" s="83">
        <v>0</v>
      </c>
      <c r="J115" s="83">
        <f t="shared" si="12"/>
        <v>144960</v>
      </c>
    </row>
    <row r="116" spans="2:10" x14ac:dyDescent="0.2">
      <c r="B116" s="78" t="s">
        <v>206</v>
      </c>
      <c r="C116" s="79">
        <v>2005</v>
      </c>
      <c r="D116" s="80">
        <v>38603</v>
      </c>
      <c r="E116" s="81">
        <v>195025</v>
      </c>
      <c r="F116" s="87" t="s">
        <v>99</v>
      </c>
      <c r="G116" s="83">
        <v>117705</v>
      </c>
      <c r="H116" s="83"/>
      <c r="I116" s="83">
        <v>0</v>
      </c>
      <c r="J116" s="83">
        <f t="shared" si="12"/>
        <v>117705</v>
      </c>
    </row>
    <row r="117" spans="2:10" x14ac:dyDescent="0.2">
      <c r="B117" s="78" t="s">
        <v>176</v>
      </c>
      <c r="C117" s="79" t="s">
        <v>132</v>
      </c>
      <c r="D117" s="80">
        <v>39940</v>
      </c>
      <c r="E117" s="81">
        <v>131158</v>
      </c>
      <c r="F117" s="87" t="s">
        <v>120</v>
      </c>
      <c r="G117" s="83">
        <v>130007</v>
      </c>
      <c r="H117" s="83"/>
      <c r="I117" s="83">
        <v>1337</v>
      </c>
      <c r="J117" s="83">
        <f t="shared" si="12"/>
        <v>128670</v>
      </c>
    </row>
    <row r="118" spans="2:10" x14ac:dyDescent="0.2">
      <c r="B118" s="78" t="s">
        <v>176</v>
      </c>
      <c r="C118" s="79" t="s">
        <v>127</v>
      </c>
      <c r="D118" s="80">
        <v>39940</v>
      </c>
      <c r="E118" s="81">
        <v>38840</v>
      </c>
      <c r="F118" s="87" t="s">
        <v>126</v>
      </c>
      <c r="G118" s="83">
        <v>38840</v>
      </c>
      <c r="H118" s="84"/>
      <c r="I118" s="83">
        <v>0</v>
      </c>
      <c r="J118" s="83">
        <f t="shared" si="12"/>
        <v>38840</v>
      </c>
    </row>
    <row r="119" spans="2:10" x14ac:dyDescent="0.2">
      <c r="B119" s="78" t="s">
        <v>176</v>
      </c>
      <c r="C119" s="79" t="s">
        <v>169</v>
      </c>
      <c r="D119" s="80">
        <v>40408</v>
      </c>
      <c r="E119" s="81">
        <v>163870</v>
      </c>
      <c r="F119" s="87" t="s">
        <v>151</v>
      </c>
      <c r="G119" s="83">
        <v>112548</v>
      </c>
      <c r="H119" s="83"/>
      <c r="I119" s="83">
        <v>0</v>
      </c>
      <c r="J119" s="83">
        <f t="shared" si="12"/>
        <v>112548</v>
      </c>
    </row>
    <row r="120" spans="2:10" x14ac:dyDescent="0.2">
      <c r="B120" s="78" t="s">
        <v>176</v>
      </c>
      <c r="C120" s="79" t="s">
        <v>207</v>
      </c>
      <c r="D120" s="80">
        <v>40408</v>
      </c>
      <c r="E120" s="81">
        <v>36130</v>
      </c>
      <c r="F120" s="87" t="s">
        <v>164</v>
      </c>
      <c r="G120" s="83">
        <v>36130</v>
      </c>
      <c r="H120" s="83"/>
      <c r="I120" s="83">
        <v>0</v>
      </c>
      <c r="J120" s="83">
        <f t="shared" si="12"/>
        <v>36130</v>
      </c>
    </row>
    <row r="121" spans="2:10" x14ac:dyDescent="0.2">
      <c r="B121" s="86" t="s">
        <v>206</v>
      </c>
      <c r="C121" s="87">
        <v>2012</v>
      </c>
      <c r="D121" s="88">
        <v>40983</v>
      </c>
      <c r="E121" s="83">
        <v>65434</v>
      </c>
      <c r="F121" s="87" t="s">
        <v>187</v>
      </c>
      <c r="G121" s="83">
        <v>65434</v>
      </c>
      <c r="H121" s="83"/>
      <c r="I121" s="83">
        <v>0</v>
      </c>
      <c r="J121" s="83">
        <f t="shared" si="12"/>
        <v>65434</v>
      </c>
    </row>
    <row r="122" spans="2:10" x14ac:dyDescent="0.2">
      <c r="B122" s="86" t="s">
        <v>206</v>
      </c>
      <c r="C122" s="87">
        <v>2012</v>
      </c>
      <c r="D122" s="88">
        <v>40983</v>
      </c>
      <c r="E122" s="83">
        <v>56870</v>
      </c>
      <c r="F122" s="87" t="s">
        <v>187</v>
      </c>
      <c r="G122" s="83">
        <v>56870</v>
      </c>
      <c r="H122" s="83"/>
      <c r="I122" s="83">
        <v>0</v>
      </c>
      <c r="J122" s="83">
        <f t="shared" si="12"/>
        <v>56870</v>
      </c>
    </row>
    <row r="123" spans="2:10" x14ac:dyDescent="0.2">
      <c r="B123" s="86" t="s">
        <v>176</v>
      </c>
      <c r="C123" s="87" t="s">
        <v>208</v>
      </c>
      <c r="D123" s="88">
        <v>41053</v>
      </c>
      <c r="E123" s="83">
        <v>149999</v>
      </c>
      <c r="F123" s="87" t="s">
        <v>191</v>
      </c>
      <c r="G123" s="83">
        <v>149999</v>
      </c>
      <c r="H123" s="83"/>
      <c r="I123" s="83">
        <v>0</v>
      </c>
      <c r="J123" s="83">
        <f>G123+H123-I123</f>
        <v>149999</v>
      </c>
    </row>
    <row r="124" spans="2:10" x14ac:dyDescent="0.2">
      <c r="B124" s="86" t="s">
        <v>176</v>
      </c>
      <c r="C124" s="87" t="s">
        <v>245</v>
      </c>
      <c r="D124" s="88">
        <v>41394</v>
      </c>
      <c r="E124" s="83">
        <v>52500</v>
      </c>
      <c r="F124" s="87" t="s">
        <v>230</v>
      </c>
      <c r="G124" s="83">
        <v>52500</v>
      </c>
      <c r="H124" s="83"/>
      <c r="I124" s="83">
        <v>0</v>
      </c>
      <c r="J124" s="83">
        <v>52500</v>
      </c>
    </row>
    <row r="125" spans="2:10" x14ac:dyDescent="0.2">
      <c r="B125" s="86" t="s">
        <v>176</v>
      </c>
      <c r="C125" s="87" t="s">
        <v>246</v>
      </c>
      <c r="D125" s="88">
        <v>41394</v>
      </c>
      <c r="E125" s="83">
        <v>3000</v>
      </c>
      <c r="F125" s="87" t="s">
        <v>230</v>
      </c>
      <c r="G125" s="83">
        <v>3000</v>
      </c>
      <c r="H125" s="83"/>
      <c r="I125" s="83">
        <v>0</v>
      </c>
      <c r="J125" s="83">
        <f t="shared" ref="J125:J130" si="13">G125+H125-I125</f>
        <v>3000</v>
      </c>
    </row>
    <row r="126" spans="2:10" x14ac:dyDescent="0.2">
      <c r="B126" s="86" t="s">
        <v>176</v>
      </c>
      <c r="C126" s="87" t="s">
        <v>247</v>
      </c>
      <c r="D126" s="88">
        <v>41394</v>
      </c>
      <c r="E126" s="83">
        <v>60500</v>
      </c>
      <c r="F126" s="87" t="s">
        <v>233</v>
      </c>
      <c r="G126" s="83">
        <v>60500</v>
      </c>
      <c r="H126" s="83"/>
      <c r="I126" s="83">
        <v>0</v>
      </c>
      <c r="J126" s="83">
        <f t="shared" si="13"/>
        <v>60500</v>
      </c>
    </row>
    <row r="127" spans="2:10" x14ac:dyDescent="0.2">
      <c r="B127" s="86" t="s">
        <v>176</v>
      </c>
      <c r="C127" s="87" t="s">
        <v>248</v>
      </c>
      <c r="D127" s="88">
        <v>41394</v>
      </c>
      <c r="E127" s="83">
        <v>414000</v>
      </c>
      <c r="F127" s="87" t="s">
        <v>234</v>
      </c>
      <c r="G127" s="83">
        <v>414000</v>
      </c>
      <c r="H127" s="83"/>
      <c r="I127" s="83">
        <v>0</v>
      </c>
      <c r="J127" s="83">
        <f t="shared" si="13"/>
        <v>414000</v>
      </c>
    </row>
    <row r="128" spans="2:10" x14ac:dyDescent="0.2">
      <c r="B128" s="86" t="s">
        <v>176</v>
      </c>
      <c r="C128" s="87" t="s">
        <v>275</v>
      </c>
      <c r="D128" s="88">
        <v>41745</v>
      </c>
      <c r="E128" s="83">
        <v>15095</v>
      </c>
      <c r="F128" s="87" t="s">
        <v>277</v>
      </c>
      <c r="G128" s="83">
        <v>0</v>
      </c>
      <c r="H128" s="83">
        <v>15095</v>
      </c>
      <c r="I128" s="83">
        <v>0</v>
      </c>
      <c r="J128" s="83">
        <f t="shared" si="13"/>
        <v>15095</v>
      </c>
    </row>
    <row r="129" spans="1:10" x14ac:dyDescent="0.2">
      <c r="B129" s="86" t="s">
        <v>176</v>
      </c>
      <c r="C129" s="87" t="s">
        <v>276</v>
      </c>
      <c r="D129" s="88">
        <v>41745</v>
      </c>
      <c r="E129" s="83">
        <v>50001</v>
      </c>
      <c r="F129" s="87" t="s">
        <v>232</v>
      </c>
      <c r="G129" s="83">
        <v>0</v>
      </c>
      <c r="H129" s="83">
        <v>50001</v>
      </c>
      <c r="I129" s="83">
        <v>0</v>
      </c>
      <c r="J129" s="83">
        <f t="shared" si="13"/>
        <v>50001</v>
      </c>
    </row>
    <row r="130" spans="1:10" x14ac:dyDescent="0.2">
      <c r="B130" s="86" t="s">
        <v>176</v>
      </c>
      <c r="C130" s="87">
        <v>2014</v>
      </c>
      <c r="D130" s="88">
        <v>41745</v>
      </c>
      <c r="E130" s="83">
        <v>199285</v>
      </c>
      <c r="F130" s="87" t="s">
        <v>278</v>
      </c>
      <c r="G130" s="83">
        <v>0</v>
      </c>
      <c r="H130" s="83">
        <v>199285</v>
      </c>
      <c r="I130" s="83">
        <v>0</v>
      </c>
      <c r="J130" s="83">
        <f t="shared" si="13"/>
        <v>199285</v>
      </c>
    </row>
    <row r="131" spans="1:10" x14ac:dyDescent="0.2">
      <c r="B131" s="78" t="s">
        <v>177</v>
      </c>
      <c r="C131" s="79" t="s">
        <v>240</v>
      </c>
      <c r="D131" s="80">
        <v>35314</v>
      </c>
      <c r="E131" s="81">
        <v>20303</v>
      </c>
      <c r="F131" s="82" t="s">
        <v>66</v>
      </c>
      <c r="G131" s="83">
        <v>8498</v>
      </c>
      <c r="H131" s="84"/>
      <c r="I131" s="83">
        <v>1995</v>
      </c>
      <c r="J131" s="83">
        <f t="shared" ref="J131:J140" si="14">G131+H131-I131</f>
        <v>6503</v>
      </c>
    </row>
    <row r="132" spans="1:10" x14ac:dyDescent="0.2">
      <c r="B132" s="86" t="s">
        <v>241</v>
      </c>
      <c r="C132" s="87" t="s">
        <v>209</v>
      </c>
      <c r="D132" s="88">
        <v>40731</v>
      </c>
      <c r="E132" s="83">
        <v>142046</v>
      </c>
      <c r="F132" s="87" t="s">
        <v>192</v>
      </c>
      <c r="G132" s="83">
        <v>142046</v>
      </c>
      <c r="H132" s="83"/>
      <c r="I132" s="83">
        <v>622</v>
      </c>
      <c r="J132" s="83">
        <f t="shared" si="14"/>
        <v>141424</v>
      </c>
    </row>
    <row r="133" spans="1:10" x14ac:dyDescent="0.2">
      <c r="B133" s="86" t="s">
        <v>241</v>
      </c>
      <c r="C133" s="87" t="s">
        <v>243</v>
      </c>
      <c r="D133" s="88">
        <v>41037</v>
      </c>
      <c r="E133" s="83">
        <v>64996</v>
      </c>
      <c r="F133" s="87" t="s">
        <v>191</v>
      </c>
      <c r="G133" s="83">
        <v>64996</v>
      </c>
      <c r="H133" s="83"/>
      <c r="I133" s="83">
        <v>26</v>
      </c>
      <c r="J133" s="83">
        <f t="shared" si="14"/>
        <v>64970</v>
      </c>
    </row>
    <row r="134" spans="1:10" x14ac:dyDescent="0.2">
      <c r="B134" s="86" t="s">
        <v>241</v>
      </c>
      <c r="C134" s="87" t="s">
        <v>169</v>
      </c>
      <c r="D134" s="88">
        <v>41764</v>
      </c>
      <c r="E134" s="83">
        <v>74703</v>
      </c>
      <c r="F134" s="87" t="s">
        <v>279</v>
      </c>
      <c r="G134" s="83">
        <v>0</v>
      </c>
      <c r="H134" s="83">
        <v>74703</v>
      </c>
      <c r="I134" s="83">
        <v>0</v>
      </c>
      <c r="J134" s="83">
        <v>74703</v>
      </c>
    </row>
    <row r="135" spans="1:10" x14ac:dyDescent="0.2">
      <c r="B135" s="78" t="s">
        <v>242</v>
      </c>
      <c r="C135" s="79" t="s">
        <v>16</v>
      </c>
      <c r="D135" s="80">
        <v>34029</v>
      </c>
      <c r="E135" s="81">
        <v>6200</v>
      </c>
      <c r="F135" s="82" t="s">
        <v>17</v>
      </c>
      <c r="G135" s="83">
        <v>1334</v>
      </c>
      <c r="H135" s="83"/>
      <c r="I135" s="83">
        <v>289</v>
      </c>
      <c r="J135" s="83">
        <f t="shared" si="14"/>
        <v>1045</v>
      </c>
    </row>
    <row r="136" spans="1:10" x14ac:dyDescent="0.2">
      <c r="B136" s="78" t="s">
        <v>211</v>
      </c>
      <c r="C136" s="79" t="s">
        <v>48</v>
      </c>
      <c r="D136" s="80">
        <v>37406</v>
      </c>
      <c r="E136" s="81">
        <v>56736</v>
      </c>
      <c r="F136" s="82" t="s">
        <v>49</v>
      </c>
      <c r="G136" s="83">
        <v>3416</v>
      </c>
      <c r="H136" s="83"/>
      <c r="I136" s="83">
        <v>0</v>
      </c>
      <c r="J136" s="83">
        <f t="shared" si="14"/>
        <v>3416</v>
      </c>
    </row>
    <row r="137" spans="1:10" x14ac:dyDescent="0.2">
      <c r="B137" s="78" t="s">
        <v>178</v>
      </c>
      <c r="C137" s="79" t="s">
        <v>60</v>
      </c>
      <c r="D137" s="80" t="s">
        <v>67</v>
      </c>
      <c r="E137" s="81">
        <v>20359</v>
      </c>
      <c r="F137" s="82" t="s">
        <v>54</v>
      </c>
      <c r="G137" s="83">
        <v>1144</v>
      </c>
      <c r="H137" s="83"/>
      <c r="I137" s="83">
        <v>0</v>
      </c>
      <c r="J137" s="83">
        <f t="shared" si="14"/>
        <v>1144</v>
      </c>
    </row>
    <row r="138" spans="1:10" x14ac:dyDescent="0.2">
      <c r="B138" s="78" t="s">
        <v>211</v>
      </c>
      <c r="C138" s="79">
        <v>2005</v>
      </c>
      <c r="D138" s="80">
        <v>38377</v>
      </c>
      <c r="E138" s="81">
        <v>37425</v>
      </c>
      <c r="F138" s="82" t="s">
        <v>86</v>
      </c>
      <c r="G138" s="83">
        <v>31835</v>
      </c>
      <c r="H138" s="83"/>
      <c r="I138" s="83">
        <v>2560</v>
      </c>
      <c r="J138" s="83">
        <f t="shared" si="14"/>
        <v>29275</v>
      </c>
    </row>
    <row r="139" spans="1:10" x14ac:dyDescent="0.2">
      <c r="B139" s="30" t="s">
        <v>178</v>
      </c>
      <c r="C139" s="31" t="s">
        <v>112</v>
      </c>
      <c r="D139" s="32">
        <v>39273</v>
      </c>
      <c r="E139" s="36">
        <v>27640</v>
      </c>
      <c r="F139" s="33" t="s">
        <v>99</v>
      </c>
      <c r="G139" s="83">
        <v>26280</v>
      </c>
      <c r="H139" s="83"/>
      <c r="I139" s="83">
        <v>550</v>
      </c>
      <c r="J139" s="83">
        <f t="shared" si="14"/>
        <v>25730</v>
      </c>
    </row>
    <row r="140" spans="1:10" x14ac:dyDescent="0.2">
      <c r="B140" s="96" t="s">
        <v>211</v>
      </c>
      <c r="C140" s="97">
        <v>2012</v>
      </c>
      <c r="D140" s="17">
        <v>41184</v>
      </c>
      <c r="E140" s="98">
        <v>56480</v>
      </c>
      <c r="F140" s="21" t="s">
        <v>231</v>
      </c>
      <c r="G140" s="3">
        <v>56480</v>
      </c>
      <c r="H140" s="3"/>
      <c r="I140" s="3">
        <v>1520</v>
      </c>
      <c r="J140" s="3">
        <f t="shared" si="14"/>
        <v>54960</v>
      </c>
    </row>
    <row r="141" spans="1:10" ht="13.2" customHeight="1" thickBot="1" x14ac:dyDescent="0.3">
      <c r="B141" s="13" t="s">
        <v>138</v>
      </c>
      <c r="C141" s="22"/>
      <c r="D141" s="23"/>
      <c r="E141" s="37">
        <f>SUM(E83:E140)</f>
        <v>4702162</v>
      </c>
      <c r="F141" s="38"/>
      <c r="G141" s="37">
        <f>SUM(G83:G140)</f>
        <v>3461114</v>
      </c>
      <c r="H141" s="37">
        <f>SUM(H83:H140)</f>
        <v>355579</v>
      </c>
      <c r="I141" s="37">
        <f>SUM(I83:I140)</f>
        <v>289687</v>
      </c>
      <c r="J141" s="37">
        <f>SUM(J83:J140)</f>
        <v>3527006</v>
      </c>
    </row>
    <row r="142" spans="1:10" ht="6" customHeight="1" x14ac:dyDescent="0.25">
      <c r="B142" s="100"/>
      <c r="C142" s="101"/>
      <c r="D142" s="102"/>
      <c r="E142" s="103"/>
      <c r="F142" s="104"/>
      <c r="G142" s="103"/>
      <c r="H142" s="103"/>
      <c r="I142" s="103"/>
      <c r="J142" s="103"/>
    </row>
    <row r="143" spans="1:10" ht="12" x14ac:dyDescent="0.25">
      <c r="A143" s="4" t="s">
        <v>142</v>
      </c>
      <c r="C143" s="24"/>
      <c r="E143" s="3"/>
      <c r="G143" s="3"/>
      <c r="H143" s="3"/>
      <c r="I143" s="3"/>
      <c r="J143" s="3"/>
    </row>
    <row r="144" spans="1:10" x14ac:dyDescent="0.2">
      <c r="B144" s="72" t="s">
        <v>179</v>
      </c>
      <c r="C144" s="73" t="s">
        <v>22</v>
      </c>
      <c r="D144" s="74">
        <v>35309</v>
      </c>
      <c r="E144" s="75">
        <v>44268</v>
      </c>
      <c r="F144" s="76" t="s">
        <v>20</v>
      </c>
      <c r="G144" s="77">
        <v>18111</v>
      </c>
      <c r="H144" s="90"/>
      <c r="I144" s="77">
        <v>2208</v>
      </c>
      <c r="J144" s="77">
        <f>G144+H144-I144</f>
        <v>15903</v>
      </c>
    </row>
    <row r="145" spans="2:10" x14ac:dyDescent="0.2">
      <c r="B145" s="78" t="s">
        <v>212</v>
      </c>
      <c r="C145" s="79" t="s">
        <v>132</v>
      </c>
      <c r="D145" s="80">
        <v>40026</v>
      </c>
      <c r="E145" s="81">
        <v>34217</v>
      </c>
      <c r="F145" s="91" t="s">
        <v>124</v>
      </c>
      <c r="G145" s="83">
        <v>34217</v>
      </c>
      <c r="H145" s="83"/>
      <c r="I145" s="83">
        <v>0</v>
      </c>
      <c r="J145" s="83">
        <f>G145+H145-I145</f>
        <v>34217</v>
      </c>
    </row>
    <row r="146" spans="2:10" x14ac:dyDescent="0.2">
      <c r="B146" s="78" t="s">
        <v>212</v>
      </c>
      <c r="C146" s="79" t="s">
        <v>127</v>
      </c>
      <c r="D146" s="80">
        <v>40148</v>
      </c>
      <c r="E146" s="81">
        <v>26996</v>
      </c>
      <c r="F146" s="82" t="s">
        <v>133</v>
      </c>
      <c r="G146" s="83">
        <v>26996</v>
      </c>
      <c r="H146" s="84"/>
      <c r="I146" s="83">
        <v>0</v>
      </c>
      <c r="J146" s="83">
        <f>G146+H146-I146</f>
        <v>26996</v>
      </c>
    </row>
    <row r="147" spans="2:10" x14ac:dyDescent="0.2">
      <c r="B147" s="86" t="s">
        <v>212</v>
      </c>
      <c r="C147" s="87" t="s">
        <v>160</v>
      </c>
      <c r="D147" s="88">
        <v>40821</v>
      </c>
      <c r="E147" s="83">
        <v>20000</v>
      </c>
      <c r="F147" s="87" t="s">
        <v>193</v>
      </c>
      <c r="G147" s="83">
        <v>20000</v>
      </c>
      <c r="H147" s="83"/>
      <c r="I147" s="83">
        <v>0</v>
      </c>
      <c r="J147" s="83">
        <f>G147+H147-I147</f>
        <v>20000</v>
      </c>
    </row>
    <row r="148" spans="2:10" x14ac:dyDescent="0.2">
      <c r="B148" s="78" t="s">
        <v>180</v>
      </c>
      <c r="C148" s="79" t="s">
        <v>23</v>
      </c>
      <c r="D148" s="80">
        <v>34555</v>
      </c>
      <c r="E148" s="81">
        <v>26200</v>
      </c>
      <c r="F148" s="82" t="s">
        <v>29</v>
      </c>
      <c r="G148" s="83">
        <v>10335</v>
      </c>
      <c r="H148" s="83"/>
      <c r="I148" s="83">
        <v>2315</v>
      </c>
      <c r="J148" s="83">
        <f>G148+H148-I148</f>
        <v>8020</v>
      </c>
    </row>
    <row r="149" spans="2:10" x14ac:dyDescent="0.2">
      <c r="B149" s="78" t="s">
        <v>165</v>
      </c>
      <c r="C149" s="79">
        <v>2004</v>
      </c>
      <c r="D149" s="80" t="s">
        <v>68</v>
      </c>
      <c r="E149" s="81">
        <v>60841</v>
      </c>
      <c r="F149" s="82" t="s">
        <v>69</v>
      </c>
      <c r="G149" s="83">
        <v>16286</v>
      </c>
      <c r="H149" s="83"/>
      <c r="I149" s="83">
        <v>1765</v>
      </c>
      <c r="J149" s="83">
        <f t="shared" ref="J149:J158" si="15">G149+H149-I149</f>
        <v>14521</v>
      </c>
    </row>
    <row r="150" spans="2:10" x14ac:dyDescent="0.2">
      <c r="B150" s="78" t="s">
        <v>165</v>
      </c>
      <c r="C150" s="79">
        <v>2006</v>
      </c>
      <c r="D150" s="80">
        <v>38876</v>
      </c>
      <c r="E150" s="81">
        <v>124999</v>
      </c>
      <c r="F150" s="82" t="s">
        <v>98</v>
      </c>
      <c r="G150" s="83">
        <v>57649</v>
      </c>
      <c r="H150" s="83"/>
      <c r="I150" s="83">
        <v>3345</v>
      </c>
      <c r="J150" s="83">
        <f t="shared" si="15"/>
        <v>54304</v>
      </c>
    </row>
    <row r="151" spans="2:10" x14ac:dyDescent="0.2">
      <c r="B151" s="78" t="s">
        <v>165</v>
      </c>
      <c r="C151" s="79">
        <v>2008</v>
      </c>
      <c r="D151" s="80">
        <v>39665</v>
      </c>
      <c r="E151" s="81">
        <v>88160</v>
      </c>
      <c r="F151" s="82" t="s">
        <v>120</v>
      </c>
      <c r="G151" s="83">
        <v>86775</v>
      </c>
      <c r="H151" s="83"/>
      <c r="I151" s="83">
        <v>675</v>
      </c>
      <c r="J151" s="83">
        <f t="shared" si="15"/>
        <v>86100</v>
      </c>
    </row>
    <row r="152" spans="2:10" x14ac:dyDescent="0.2">
      <c r="B152" s="78" t="s">
        <v>165</v>
      </c>
      <c r="C152" s="79" t="s">
        <v>132</v>
      </c>
      <c r="D152" s="80">
        <v>39918</v>
      </c>
      <c r="E152" s="81">
        <v>60000</v>
      </c>
      <c r="F152" s="82" t="s">
        <v>120</v>
      </c>
      <c r="G152" s="83">
        <v>51325</v>
      </c>
      <c r="H152" s="83"/>
      <c r="I152" s="83">
        <v>55</v>
      </c>
      <c r="J152" s="83">
        <f t="shared" si="15"/>
        <v>51270</v>
      </c>
    </row>
    <row r="153" spans="2:10" x14ac:dyDescent="0.2">
      <c r="B153" s="78" t="s">
        <v>165</v>
      </c>
      <c r="C153" s="79" t="s">
        <v>243</v>
      </c>
      <c r="D153" s="80">
        <v>40408</v>
      </c>
      <c r="E153" s="81">
        <v>80000</v>
      </c>
      <c r="F153" s="82" t="s">
        <v>166</v>
      </c>
      <c r="G153" s="83">
        <v>80000</v>
      </c>
      <c r="H153" s="83"/>
      <c r="I153" s="83">
        <v>0</v>
      </c>
      <c r="J153" s="83">
        <f t="shared" si="15"/>
        <v>80000</v>
      </c>
    </row>
    <row r="154" spans="2:10" x14ac:dyDescent="0.2">
      <c r="B154" s="78" t="s">
        <v>165</v>
      </c>
      <c r="C154" s="79" t="s">
        <v>160</v>
      </c>
      <c r="D154" s="80">
        <v>40688</v>
      </c>
      <c r="E154" s="81">
        <v>15000</v>
      </c>
      <c r="F154" s="82" t="s">
        <v>167</v>
      </c>
      <c r="G154" s="83">
        <v>15000</v>
      </c>
      <c r="H154" s="83"/>
      <c r="I154" s="83">
        <v>0</v>
      </c>
      <c r="J154" s="83">
        <f t="shared" si="15"/>
        <v>15000</v>
      </c>
    </row>
    <row r="155" spans="2:10" x14ac:dyDescent="0.2">
      <c r="B155" s="78" t="s">
        <v>165</v>
      </c>
      <c r="C155" s="79" t="s">
        <v>161</v>
      </c>
      <c r="D155" s="80">
        <v>40688</v>
      </c>
      <c r="E155" s="81">
        <v>25000</v>
      </c>
      <c r="F155" s="82" t="s">
        <v>148</v>
      </c>
      <c r="G155" s="83">
        <v>25000</v>
      </c>
      <c r="H155" s="83"/>
      <c r="I155" s="83">
        <v>0</v>
      </c>
      <c r="J155" s="83">
        <f t="shared" si="15"/>
        <v>25000</v>
      </c>
    </row>
    <row r="156" spans="2:10" x14ac:dyDescent="0.2">
      <c r="B156" s="78" t="s">
        <v>213</v>
      </c>
      <c r="C156" s="79" t="s">
        <v>194</v>
      </c>
      <c r="D156" s="92">
        <v>40869</v>
      </c>
      <c r="E156" s="83">
        <v>10260</v>
      </c>
      <c r="F156" s="79" t="s">
        <v>195</v>
      </c>
      <c r="G156" s="83">
        <v>10260</v>
      </c>
      <c r="H156" s="83"/>
      <c r="I156" s="83">
        <v>0</v>
      </c>
      <c r="J156" s="83">
        <f t="shared" si="15"/>
        <v>10260</v>
      </c>
    </row>
    <row r="157" spans="2:10" x14ac:dyDescent="0.2">
      <c r="B157" s="78" t="s">
        <v>213</v>
      </c>
      <c r="C157" s="79" t="s">
        <v>196</v>
      </c>
      <c r="D157" s="92">
        <v>40869</v>
      </c>
      <c r="E157" s="83">
        <v>10660</v>
      </c>
      <c r="F157" s="79" t="s">
        <v>197</v>
      </c>
      <c r="G157" s="83">
        <v>10180</v>
      </c>
      <c r="H157" s="83"/>
      <c r="I157" s="83">
        <v>260</v>
      </c>
      <c r="J157" s="83">
        <f t="shared" si="15"/>
        <v>9920</v>
      </c>
    </row>
    <row r="158" spans="2:10" x14ac:dyDescent="0.2">
      <c r="B158" s="78" t="s">
        <v>213</v>
      </c>
      <c r="C158" s="79">
        <v>2012</v>
      </c>
      <c r="D158" s="92">
        <v>41046</v>
      </c>
      <c r="E158" s="83">
        <v>54515</v>
      </c>
      <c r="F158" s="79" t="s">
        <v>198</v>
      </c>
      <c r="G158" s="83">
        <v>53625</v>
      </c>
      <c r="H158" s="83"/>
      <c r="I158" s="83">
        <v>0</v>
      </c>
      <c r="J158" s="83">
        <f t="shared" si="15"/>
        <v>53625</v>
      </c>
    </row>
    <row r="159" spans="2:10" x14ac:dyDescent="0.2">
      <c r="B159" s="78" t="s">
        <v>165</v>
      </c>
      <c r="C159" s="79" t="s">
        <v>285</v>
      </c>
      <c r="D159" s="92">
        <v>41586</v>
      </c>
      <c r="E159" s="83">
        <v>40000</v>
      </c>
      <c r="F159" s="79" t="s">
        <v>280</v>
      </c>
      <c r="G159" s="83">
        <v>0</v>
      </c>
      <c r="H159" s="83">
        <v>40000</v>
      </c>
      <c r="I159" s="83">
        <v>0</v>
      </c>
      <c r="J159" s="83">
        <v>40000</v>
      </c>
    </row>
    <row r="160" spans="2:10" x14ac:dyDescent="0.2">
      <c r="B160" s="78" t="s">
        <v>181</v>
      </c>
      <c r="C160" s="79" t="s">
        <v>11</v>
      </c>
      <c r="D160" s="80">
        <v>35143</v>
      </c>
      <c r="E160" s="81">
        <v>2497</v>
      </c>
      <c r="F160" s="82" t="s">
        <v>18</v>
      </c>
      <c r="G160" s="83">
        <v>672</v>
      </c>
      <c r="H160" s="83"/>
      <c r="I160" s="83">
        <v>93</v>
      </c>
      <c r="J160" s="83">
        <f t="shared" ref="J160:J166" si="16">G160+H160-I160</f>
        <v>579</v>
      </c>
    </row>
    <row r="161" spans="1:10" x14ac:dyDescent="0.2">
      <c r="B161" s="78" t="s">
        <v>181</v>
      </c>
      <c r="C161" s="79" t="s">
        <v>209</v>
      </c>
      <c r="D161" s="80">
        <v>41589</v>
      </c>
      <c r="E161" s="81">
        <v>2099</v>
      </c>
      <c r="F161" s="82" t="s">
        <v>281</v>
      </c>
      <c r="G161" s="83">
        <v>0</v>
      </c>
      <c r="H161" s="83">
        <v>2099</v>
      </c>
      <c r="I161" s="83">
        <v>0</v>
      </c>
      <c r="J161" s="83">
        <v>2099</v>
      </c>
    </row>
    <row r="162" spans="1:10" x14ac:dyDescent="0.2">
      <c r="B162" s="78" t="s">
        <v>244</v>
      </c>
      <c r="C162" s="79" t="s">
        <v>245</v>
      </c>
      <c r="D162" s="80">
        <v>41375</v>
      </c>
      <c r="E162" s="81">
        <v>160</v>
      </c>
      <c r="F162" s="82" t="s">
        <v>232</v>
      </c>
      <c r="G162" s="83">
        <v>160</v>
      </c>
      <c r="H162" s="83"/>
      <c r="I162" s="83">
        <v>0</v>
      </c>
      <c r="J162" s="83">
        <f t="shared" si="16"/>
        <v>160</v>
      </c>
    </row>
    <row r="163" spans="1:10" x14ac:dyDescent="0.2">
      <c r="B163" s="78" t="s">
        <v>214</v>
      </c>
      <c r="C163" s="79">
        <v>2011</v>
      </c>
      <c r="D163" s="80">
        <v>40891</v>
      </c>
      <c r="E163" s="81">
        <v>23585</v>
      </c>
      <c r="F163" s="82" t="s">
        <v>147</v>
      </c>
      <c r="G163" s="83">
        <v>22200</v>
      </c>
      <c r="H163" s="83"/>
      <c r="I163" s="83">
        <v>1400</v>
      </c>
      <c r="J163" s="83">
        <f t="shared" si="16"/>
        <v>20800</v>
      </c>
    </row>
    <row r="164" spans="1:10" x14ac:dyDescent="0.2">
      <c r="B164" s="78" t="s">
        <v>182</v>
      </c>
      <c r="C164" s="79" t="s">
        <v>36</v>
      </c>
      <c r="D164" s="80" t="s">
        <v>57</v>
      </c>
      <c r="E164" s="81">
        <v>52000</v>
      </c>
      <c r="F164" s="82" t="s">
        <v>54</v>
      </c>
      <c r="G164" s="83">
        <v>48235</v>
      </c>
      <c r="H164" s="83"/>
      <c r="I164" s="83">
        <v>1130</v>
      </c>
      <c r="J164" s="83">
        <f t="shared" si="16"/>
        <v>47105</v>
      </c>
    </row>
    <row r="165" spans="1:10" x14ac:dyDescent="0.2">
      <c r="B165" s="78" t="s">
        <v>182</v>
      </c>
      <c r="C165" s="79" t="s">
        <v>46</v>
      </c>
      <c r="D165" s="80" t="s">
        <v>87</v>
      </c>
      <c r="E165" s="81">
        <v>96999</v>
      </c>
      <c r="F165" s="82" t="s">
        <v>69</v>
      </c>
      <c r="G165" s="83">
        <v>87769</v>
      </c>
      <c r="H165" s="83"/>
      <c r="I165" s="83">
        <v>3395</v>
      </c>
      <c r="J165" s="83">
        <f t="shared" si="16"/>
        <v>84374</v>
      </c>
    </row>
    <row r="166" spans="1:10" x14ac:dyDescent="0.2">
      <c r="B166" s="30" t="s">
        <v>182</v>
      </c>
      <c r="C166" s="31" t="s">
        <v>110</v>
      </c>
      <c r="D166" s="32">
        <v>39534</v>
      </c>
      <c r="E166" s="36">
        <v>180000</v>
      </c>
      <c r="F166" s="33" t="s">
        <v>111</v>
      </c>
      <c r="G166" s="3">
        <v>170275</v>
      </c>
      <c r="H166" s="42"/>
      <c r="I166" s="3">
        <v>970</v>
      </c>
      <c r="J166" s="3">
        <f t="shared" si="16"/>
        <v>169305</v>
      </c>
    </row>
    <row r="167" spans="1:10" ht="12.75" customHeight="1" thickBot="1" x14ac:dyDescent="0.3">
      <c r="B167" s="13" t="s">
        <v>139</v>
      </c>
      <c r="C167" s="22"/>
      <c r="D167" s="23"/>
      <c r="E167" s="37">
        <f>SUM(E144:E166)</f>
        <v>1078456</v>
      </c>
      <c r="F167" s="38"/>
      <c r="G167" s="37">
        <f>SUM(G144:G166)</f>
        <v>845070</v>
      </c>
      <c r="H167" s="37">
        <f>SUM(H144:H166)</f>
        <v>42099</v>
      </c>
      <c r="I167" s="37">
        <f>SUM(I144:I166)</f>
        <v>17611</v>
      </c>
      <c r="J167" s="37">
        <f>SUM(J144:J166)</f>
        <v>869558</v>
      </c>
    </row>
    <row r="168" spans="1:10" ht="5.4" customHeight="1" x14ac:dyDescent="0.25">
      <c r="B168" s="100"/>
      <c r="C168" s="101"/>
      <c r="D168" s="102"/>
      <c r="E168" s="103"/>
      <c r="F168" s="104"/>
      <c r="G168" s="103"/>
      <c r="H168" s="103"/>
      <c r="I168" s="103"/>
      <c r="J168" s="103"/>
    </row>
    <row r="169" spans="1:10" ht="12" x14ac:dyDescent="0.25">
      <c r="A169" s="4" t="s">
        <v>143</v>
      </c>
      <c r="C169" s="25"/>
      <c r="D169" s="17"/>
      <c r="E169" s="6"/>
      <c r="F169" s="20"/>
      <c r="G169" s="6"/>
      <c r="H169" s="6"/>
      <c r="I169" s="6"/>
      <c r="J169" s="6"/>
    </row>
    <row r="170" spans="1:10" x14ac:dyDescent="0.2">
      <c r="A170" s="5"/>
      <c r="B170" s="72" t="s">
        <v>215</v>
      </c>
      <c r="C170" s="73" t="s">
        <v>101</v>
      </c>
      <c r="D170" s="74">
        <v>39252</v>
      </c>
      <c r="E170" s="75">
        <v>160000</v>
      </c>
      <c r="F170" s="76" t="s">
        <v>98</v>
      </c>
      <c r="G170" s="77">
        <v>142330</v>
      </c>
      <c r="H170" s="90"/>
      <c r="I170" s="77">
        <v>3060</v>
      </c>
      <c r="J170" s="77">
        <f>G170+H170-I170</f>
        <v>139270</v>
      </c>
    </row>
    <row r="171" spans="1:10" x14ac:dyDescent="0.2">
      <c r="B171" s="78" t="s">
        <v>215</v>
      </c>
      <c r="C171" s="79" t="s">
        <v>116</v>
      </c>
      <c r="D171" s="80">
        <v>40522</v>
      </c>
      <c r="E171" s="81">
        <v>174999</v>
      </c>
      <c r="F171" s="82" t="s">
        <v>166</v>
      </c>
      <c r="G171" s="83">
        <v>173499</v>
      </c>
      <c r="H171" s="83"/>
      <c r="I171" s="83">
        <v>0</v>
      </c>
      <c r="J171" s="83">
        <f>G171+H171-I171</f>
        <v>173499</v>
      </c>
    </row>
    <row r="172" spans="1:10" x14ac:dyDescent="0.2">
      <c r="B172" s="78" t="s">
        <v>216</v>
      </c>
      <c r="C172" s="79">
        <v>2005</v>
      </c>
      <c r="D172" s="80">
        <v>38400</v>
      </c>
      <c r="E172" s="81">
        <v>40575</v>
      </c>
      <c r="F172" s="82" t="s">
        <v>88</v>
      </c>
      <c r="G172" s="83">
        <v>34040</v>
      </c>
      <c r="H172" s="83"/>
      <c r="I172" s="83">
        <v>0</v>
      </c>
      <c r="J172" s="83">
        <f t="shared" ref="J172:J177" si="17">G172+H172-I172</f>
        <v>34040</v>
      </c>
    </row>
    <row r="173" spans="1:10" x14ac:dyDescent="0.2">
      <c r="B173" s="78" t="s">
        <v>216</v>
      </c>
      <c r="C173" s="79">
        <v>2004</v>
      </c>
      <c r="D173" s="80" t="s">
        <v>89</v>
      </c>
      <c r="E173" s="81">
        <v>49354</v>
      </c>
      <c r="F173" s="82" t="s">
        <v>84</v>
      </c>
      <c r="G173" s="83">
        <v>12994</v>
      </c>
      <c r="H173" s="83"/>
      <c r="I173" s="83">
        <v>0</v>
      </c>
      <c r="J173" s="83">
        <f t="shared" si="17"/>
        <v>12994</v>
      </c>
    </row>
    <row r="174" spans="1:10" x14ac:dyDescent="0.2">
      <c r="B174" s="78" t="s">
        <v>216</v>
      </c>
      <c r="C174" s="79" t="s">
        <v>90</v>
      </c>
      <c r="D174" s="80">
        <v>38568</v>
      </c>
      <c r="E174" s="81">
        <v>37456</v>
      </c>
      <c r="F174" s="82" t="s">
        <v>96</v>
      </c>
      <c r="G174" s="83">
        <v>24224</v>
      </c>
      <c r="H174" s="83"/>
      <c r="I174" s="83">
        <v>0</v>
      </c>
      <c r="J174" s="83">
        <f t="shared" si="17"/>
        <v>24224</v>
      </c>
    </row>
    <row r="175" spans="1:10" x14ac:dyDescent="0.2">
      <c r="B175" s="78" t="s">
        <v>168</v>
      </c>
      <c r="C175" s="79" t="s">
        <v>132</v>
      </c>
      <c r="D175" s="80">
        <v>40122</v>
      </c>
      <c r="E175" s="81">
        <v>10225</v>
      </c>
      <c r="F175" s="82" t="s">
        <v>220</v>
      </c>
      <c r="G175" s="83">
        <v>8450</v>
      </c>
      <c r="H175" s="83"/>
      <c r="I175" s="83">
        <v>0</v>
      </c>
      <c r="J175" s="83">
        <f t="shared" si="17"/>
        <v>8450</v>
      </c>
    </row>
    <row r="176" spans="1:10" x14ac:dyDescent="0.2">
      <c r="B176" s="78" t="s">
        <v>168</v>
      </c>
      <c r="C176" s="79" t="s">
        <v>127</v>
      </c>
      <c r="D176" s="80">
        <v>40122</v>
      </c>
      <c r="E176" s="81">
        <v>89775</v>
      </c>
      <c r="F176" s="82" t="s">
        <v>134</v>
      </c>
      <c r="G176" s="83">
        <v>89775</v>
      </c>
      <c r="H176" s="83"/>
      <c r="I176" s="83">
        <v>0</v>
      </c>
      <c r="J176" s="83">
        <f t="shared" si="17"/>
        <v>89775</v>
      </c>
    </row>
    <row r="177" spans="2:10" x14ac:dyDescent="0.2">
      <c r="B177" s="78" t="s">
        <v>168</v>
      </c>
      <c r="C177" s="79" t="s">
        <v>169</v>
      </c>
      <c r="D177" s="80">
        <v>40710</v>
      </c>
      <c r="E177" s="81">
        <v>68730</v>
      </c>
      <c r="F177" s="82" t="s">
        <v>221</v>
      </c>
      <c r="G177" s="83">
        <v>66400</v>
      </c>
      <c r="H177" s="83"/>
      <c r="I177" s="83">
        <v>0</v>
      </c>
      <c r="J177" s="83">
        <f t="shared" si="17"/>
        <v>66400</v>
      </c>
    </row>
    <row r="178" spans="2:10" x14ac:dyDescent="0.2">
      <c r="B178" s="78" t="s">
        <v>217</v>
      </c>
      <c r="C178" s="79" t="s">
        <v>50</v>
      </c>
      <c r="D178" s="80" t="s">
        <v>53</v>
      </c>
      <c r="E178" s="81">
        <v>55000</v>
      </c>
      <c r="F178" s="82" t="s">
        <v>52</v>
      </c>
      <c r="G178" s="83">
        <v>7180</v>
      </c>
      <c r="H178" s="83"/>
      <c r="I178" s="83">
        <v>7180</v>
      </c>
      <c r="J178" s="83">
        <f>G178+H178-I178</f>
        <v>0</v>
      </c>
    </row>
    <row r="179" spans="2:10" x14ac:dyDescent="0.2">
      <c r="B179" s="78" t="s">
        <v>217</v>
      </c>
      <c r="C179" s="79" t="s">
        <v>90</v>
      </c>
      <c r="D179" s="80">
        <v>38526</v>
      </c>
      <c r="E179" s="81">
        <v>100000</v>
      </c>
      <c r="F179" s="82" t="s">
        <v>72</v>
      </c>
      <c r="G179" s="83">
        <v>7163</v>
      </c>
      <c r="H179" s="83"/>
      <c r="I179" s="83">
        <v>989</v>
      </c>
      <c r="J179" s="83">
        <f>G179+H179-I179</f>
        <v>6174</v>
      </c>
    </row>
    <row r="180" spans="2:10" x14ac:dyDescent="0.2">
      <c r="B180" s="78" t="s">
        <v>217</v>
      </c>
      <c r="C180" s="79" t="s">
        <v>105</v>
      </c>
      <c r="D180" s="80">
        <v>39603</v>
      </c>
      <c r="E180" s="81">
        <v>52000</v>
      </c>
      <c r="F180" s="82" t="s">
        <v>109</v>
      </c>
      <c r="G180" s="83">
        <v>52000</v>
      </c>
      <c r="H180" s="83"/>
      <c r="I180" s="83">
        <v>0</v>
      </c>
      <c r="J180" s="83">
        <f>G180+H180-I180</f>
        <v>52000</v>
      </c>
    </row>
    <row r="181" spans="2:10" x14ac:dyDescent="0.2">
      <c r="B181" s="78" t="s">
        <v>235</v>
      </c>
      <c r="C181" s="79">
        <v>2008</v>
      </c>
      <c r="D181" s="80">
        <v>39603</v>
      </c>
      <c r="E181" s="81">
        <v>128766</v>
      </c>
      <c r="F181" s="82" t="s">
        <v>109</v>
      </c>
      <c r="G181" s="83">
        <v>116306</v>
      </c>
      <c r="H181" s="83"/>
      <c r="I181" s="83">
        <v>3810</v>
      </c>
      <c r="J181" s="83">
        <f>G181+H181-I181</f>
        <v>112496</v>
      </c>
    </row>
    <row r="182" spans="2:10" x14ac:dyDescent="0.2">
      <c r="B182" s="78" t="s">
        <v>217</v>
      </c>
      <c r="C182" s="79" t="s">
        <v>245</v>
      </c>
      <c r="D182" s="80">
        <v>41506</v>
      </c>
      <c r="E182" s="81">
        <v>80000</v>
      </c>
      <c r="F182" s="82" t="s">
        <v>280</v>
      </c>
      <c r="G182" s="83">
        <v>0</v>
      </c>
      <c r="H182" s="83">
        <v>80000</v>
      </c>
      <c r="I182" s="83">
        <v>0</v>
      </c>
      <c r="J182" s="83">
        <v>80000</v>
      </c>
    </row>
    <row r="183" spans="2:10" x14ac:dyDescent="0.2">
      <c r="B183" s="78" t="s">
        <v>235</v>
      </c>
      <c r="C183" s="79">
        <v>2013</v>
      </c>
      <c r="D183" s="80">
        <v>41487</v>
      </c>
      <c r="E183" s="81">
        <v>5470</v>
      </c>
      <c r="F183" s="82" t="s">
        <v>272</v>
      </c>
      <c r="G183" s="83">
        <v>0</v>
      </c>
      <c r="H183" s="83">
        <v>5470</v>
      </c>
      <c r="I183" s="83">
        <v>0</v>
      </c>
      <c r="J183" s="83">
        <v>5470</v>
      </c>
    </row>
    <row r="184" spans="2:10" x14ac:dyDescent="0.2">
      <c r="B184" s="78" t="s">
        <v>218</v>
      </c>
      <c r="C184" s="79" t="s">
        <v>50</v>
      </c>
      <c r="D184" s="80" t="s">
        <v>53</v>
      </c>
      <c r="E184" s="81">
        <v>105000</v>
      </c>
      <c r="F184" s="82" t="s">
        <v>54</v>
      </c>
      <c r="G184" s="83">
        <v>1010</v>
      </c>
      <c r="H184" s="83"/>
      <c r="I184" s="83">
        <v>1010</v>
      </c>
      <c r="J184" s="83">
        <f t="shared" ref="J184:J191" si="18">G184+H184-I184</f>
        <v>0</v>
      </c>
    </row>
    <row r="185" spans="2:10" x14ac:dyDescent="0.2">
      <c r="B185" s="78" t="s">
        <v>218</v>
      </c>
      <c r="C185" s="79" t="s">
        <v>60</v>
      </c>
      <c r="D185" s="80">
        <v>38651</v>
      </c>
      <c r="E185" s="81">
        <v>245000</v>
      </c>
      <c r="F185" s="82" t="s">
        <v>95</v>
      </c>
      <c r="G185" s="83">
        <v>8203</v>
      </c>
      <c r="H185" s="83"/>
      <c r="I185" s="83">
        <v>5069</v>
      </c>
      <c r="J185" s="83">
        <f t="shared" si="18"/>
        <v>3134</v>
      </c>
    </row>
    <row r="186" spans="2:10" x14ac:dyDescent="0.2">
      <c r="B186" s="78" t="s">
        <v>218</v>
      </c>
      <c r="C186" s="79" t="s">
        <v>101</v>
      </c>
      <c r="D186" s="80">
        <v>39296</v>
      </c>
      <c r="E186" s="81">
        <v>224997</v>
      </c>
      <c r="F186" s="82" t="s">
        <v>100</v>
      </c>
      <c r="G186" s="83">
        <v>153247</v>
      </c>
      <c r="H186" s="83"/>
      <c r="I186" s="83">
        <v>3236</v>
      </c>
      <c r="J186" s="83">
        <f t="shared" si="18"/>
        <v>150011</v>
      </c>
    </row>
    <row r="187" spans="2:10" x14ac:dyDescent="0.2">
      <c r="B187" s="78" t="s">
        <v>218</v>
      </c>
      <c r="C187" s="79" t="s">
        <v>119</v>
      </c>
      <c r="D187" s="80">
        <v>39946</v>
      </c>
      <c r="E187" s="81">
        <v>131294</v>
      </c>
      <c r="F187" s="82" t="s">
        <v>120</v>
      </c>
      <c r="G187" s="83">
        <v>131294</v>
      </c>
      <c r="H187" s="83"/>
      <c r="I187" s="83">
        <v>0</v>
      </c>
      <c r="J187" s="83">
        <f t="shared" si="18"/>
        <v>131294</v>
      </c>
    </row>
    <row r="188" spans="2:10" x14ac:dyDescent="0.2">
      <c r="B188" s="86" t="s">
        <v>219</v>
      </c>
      <c r="C188" s="87">
        <v>2011</v>
      </c>
      <c r="D188" s="92">
        <v>40745</v>
      </c>
      <c r="E188" s="83">
        <v>22230</v>
      </c>
      <c r="F188" s="87" t="s">
        <v>199</v>
      </c>
      <c r="G188" s="83">
        <v>22130</v>
      </c>
      <c r="H188" s="83"/>
      <c r="I188" s="83">
        <v>1300</v>
      </c>
      <c r="J188" s="83">
        <f t="shared" si="18"/>
        <v>20830</v>
      </c>
    </row>
    <row r="189" spans="2:10" x14ac:dyDescent="0.2">
      <c r="B189" s="78" t="s">
        <v>218</v>
      </c>
      <c r="C189" s="87">
        <v>2011</v>
      </c>
      <c r="D189" s="92">
        <v>40745</v>
      </c>
      <c r="E189" s="83">
        <v>250000</v>
      </c>
      <c r="F189" s="87" t="s">
        <v>200</v>
      </c>
      <c r="G189" s="83">
        <v>245000</v>
      </c>
      <c r="H189" s="83"/>
      <c r="I189" s="83">
        <v>2000</v>
      </c>
      <c r="J189" s="83">
        <f t="shared" si="18"/>
        <v>243000</v>
      </c>
    </row>
    <row r="190" spans="2:10" x14ac:dyDescent="0.2">
      <c r="B190" s="78" t="s">
        <v>218</v>
      </c>
      <c r="C190" s="87">
        <v>2011</v>
      </c>
      <c r="D190" s="92">
        <v>40745</v>
      </c>
      <c r="E190" s="83">
        <v>100000</v>
      </c>
      <c r="F190" s="87" t="s">
        <v>200</v>
      </c>
      <c r="G190" s="83">
        <v>93950</v>
      </c>
      <c r="H190" s="83"/>
      <c r="I190" s="83">
        <v>100</v>
      </c>
      <c r="J190" s="83">
        <f t="shared" si="18"/>
        <v>93850</v>
      </c>
    </row>
    <row r="191" spans="2:10" x14ac:dyDescent="0.2">
      <c r="B191" s="78" t="s">
        <v>219</v>
      </c>
      <c r="C191" s="79">
        <v>2012</v>
      </c>
      <c r="D191" s="80">
        <v>40990</v>
      </c>
      <c r="E191" s="81">
        <v>279755</v>
      </c>
      <c r="F191" s="82" t="s">
        <v>184</v>
      </c>
      <c r="G191" s="83">
        <v>277770</v>
      </c>
      <c r="H191" s="83"/>
      <c r="I191" s="83">
        <v>145</v>
      </c>
      <c r="J191" s="83">
        <f t="shared" si="18"/>
        <v>277625</v>
      </c>
    </row>
    <row r="192" spans="2:10" x14ac:dyDescent="0.2">
      <c r="B192" s="78" t="s">
        <v>218</v>
      </c>
      <c r="C192" s="79">
        <v>2013</v>
      </c>
      <c r="D192" s="80">
        <v>41472</v>
      </c>
      <c r="E192" s="81">
        <v>272996</v>
      </c>
      <c r="F192" s="82" t="s">
        <v>280</v>
      </c>
      <c r="G192" s="83">
        <v>0</v>
      </c>
      <c r="H192" s="83">
        <v>272996</v>
      </c>
      <c r="I192" s="83">
        <v>0</v>
      </c>
      <c r="J192" s="83">
        <v>272996</v>
      </c>
    </row>
    <row r="193" spans="1:10" x14ac:dyDescent="0.2">
      <c r="B193" s="78" t="s">
        <v>218</v>
      </c>
      <c r="C193" s="79">
        <v>2013</v>
      </c>
      <c r="D193" s="80">
        <v>41472</v>
      </c>
      <c r="E193" s="81">
        <v>103705</v>
      </c>
      <c r="F193" s="82" t="s">
        <v>282</v>
      </c>
      <c r="G193" s="83">
        <v>0</v>
      </c>
      <c r="H193" s="83">
        <v>103705</v>
      </c>
      <c r="I193" s="83">
        <v>0</v>
      </c>
      <c r="J193" s="83">
        <v>103705</v>
      </c>
    </row>
    <row r="194" spans="1:10" ht="12.75" customHeight="1" thickBot="1" x14ac:dyDescent="0.3">
      <c r="B194" s="13" t="s">
        <v>55</v>
      </c>
      <c r="C194" s="22"/>
      <c r="D194" s="23"/>
      <c r="E194" s="37">
        <f>SUM(E170:E193)</f>
        <v>2787327</v>
      </c>
      <c r="F194" s="38"/>
      <c r="G194" s="37">
        <f>SUM(G170:G193)</f>
        <v>1666965</v>
      </c>
      <c r="H194" s="37">
        <f>SUM(H170:H193)</f>
        <v>462171</v>
      </c>
      <c r="I194" s="37">
        <f>SUM(I170:I193)</f>
        <v>27899</v>
      </c>
      <c r="J194" s="37">
        <f>SUM(J170:J193)</f>
        <v>2101237</v>
      </c>
    </row>
    <row r="195" spans="1:10" ht="15" customHeight="1" thickBot="1" x14ac:dyDescent="0.3">
      <c r="B195" s="34" t="s">
        <v>5</v>
      </c>
      <c r="C195" s="34"/>
      <c r="D195" s="35"/>
      <c r="E195" s="39">
        <f>E80+E141+E167+E194</f>
        <v>9526196</v>
      </c>
      <c r="F195" s="40"/>
      <c r="G195" s="39">
        <f>G80+G141+G167+G194</f>
        <v>6650746</v>
      </c>
      <c r="H195" s="39">
        <f>H80+H141+H167+H194</f>
        <v>966770</v>
      </c>
      <c r="I195" s="39">
        <f>I80+I141+I167+I194</f>
        <v>430759</v>
      </c>
      <c r="J195" s="39">
        <f>J80+J141+J167+J194</f>
        <v>7186757</v>
      </c>
    </row>
    <row r="196" spans="1:10" x14ac:dyDescent="0.2">
      <c r="E196" s="3"/>
      <c r="G196" s="3"/>
      <c r="H196" s="3"/>
      <c r="I196" s="3"/>
      <c r="J196" s="3"/>
    </row>
    <row r="197" spans="1:10" x14ac:dyDescent="0.2">
      <c r="E197" s="3"/>
      <c r="G197" s="3"/>
      <c r="H197" s="3"/>
      <c r="I197" s="3"/>
      <c r="J197" s="3"/>
    </row>
    <row r="198" spans="1:10" x14ac:dyDescent="0.2">
      <c r="E198" s="3"/>
      <c r="G198" s="3"/>
      <c r="H198" s="3"/>
      <c r="I198" s="3"/>
      <c r="J198" s="3"/>
    </row>
    <row r="199" spans="1:10" x14ac:dyDescent="0.2">
      <c r="B199" s="1"/>
      <c r="E199" s="3"/>
      <c r="G199" s="3"/>
      <c r="H199" s="3"/>
      <c r="I199" s="3"/>
      <c r="J199" s="3"/>
    </row>
    <row r="200" spans="1:10" x14ac:dyDescent="0.2">
      <c r="E200" s="3"/>
      <c r="G200" s="3"/>
      <c r="H200" s="3"/>
      <c r="I200" s="3"/>
      <c r="J200" s="3"/>
    </row>
    <row r="201" spans="1:10" x14ac:dyDescent="0.2">
      <c r="B201" s="1"/>
      <c r="E201" s="3"/>
      <c r="G201" s="3"/>
      <c r="H201" s="3"/>
      <c r="I201" s="3"/>
      <c r="J201" s="3"/>
    </row>
    <row r="202" spans="1:10" x14ac:dyDescent="0.2">
      <c r="E202" s="3"/>
      <c r="G202" s="3"/>
      <c r="H202" s="3"/>
      <c r="I202" s="3"/>
      <c r="J202" s="3"/>
    </row>
    <row r="203" spans="1:10" x14ac:dyDescent="0.2">
      <c r="E203" s="3"/>
      <c r="G203" s="3"/>
      <c r="H203" s="3"/>
      <c r="I203" s="3"/>
      <c r="J203" s="3"/>
    </row>
    <row r="204" spans="1:10" x14ac:dyDescent="0.2">
      <c r="A204" s="8"/>
      <c r="E204" s="10"/>
      <c r="G204" s="10"/>
      <c r="H204" s="10"/>
      <c r="I204" s="10"/>
      <c r="J204" s="10"/>
    </row>
    <row r="205" spans="1:10" x14ac:dyDescent="0.2">
      <c r="G205" s="3"/>
      <c r="H205" s="3"/>
      <c r="I205" s="3"/>
      <c r="J205" s="3"/>
    </row>
    <row r="206" spans="1:10" x14ac:dyDescent="0.2">
      <c r="B206" s="1"/>
      <c r="G206" s="3"/>
      <c r="H206" s="3"/>
      <c r="I206" s="3"/>
      <c r="J206" s="3"/>
    </row>
    <row r="207" spans="1:10" x14ac:dyDescent="0.2">
      <c r="A207" s="109"/>
      <c r="B207" s="109"/>
      <c r="C207" s="109"/>
      <c r="D207" s="109"/>
      <c r="E207" s="109"/>
      <c r="F207" s="109"/>
      <c r="G207" s="109"/>
      <c r="H207" s="109"/>
      <c r="I207" s="109"/>
      <c r="J207" s="109"/>
    </row>
  </sheetData>
  <mergeCells count="5">
    <mergeCell ref="A1:J1"/>
    <mergeCell ref="A2:J2"/>
    <mergeCell ref="A3:J3"/>
    <mergeCell ref="H6:I6"/>
    <mergeCell ref="A207:J207"/>
  </mergeCells>
  <printOptions horizontalCentered="1"/>
  <pageMargins left="0.7" right="0.7" top="0.75" bottom="0.75" header="0.3" footer="0.5"/>
  <pageSetup scale="90" firstPageNumber="46" fitToHeight="0" orientation="landscape" useFirstPageNumber="1" r:id="rId1"/>
  <headerFooter alignWithMargins="0">
    <oddHeader>&amp;C&amp;"Arial,Italic"&amp;9
Table 10</oddHeader>
    <oddFooter>&amp;L&amp;11&amp;K01+030             &amp;K00-020~County of San Diego~&amp;C&amp;P</oddFooter>
  </headerFooter>
  <rowBreaks count="3" manualBreakCount="3">
    <brk id="52" max="9" man="1"/>
    <brk id="100" max="9" man="1"/>
    <brk id="14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Bonds Payable June-30-2012</vt:lpstr>
      <vt:lpstr>'Bonds Payable June-30-2012'!Print_Area</vt:lpstr>
      <vt:lpstr>'Bonds Payable June-30-2012'!Print_Titles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Supplemental Financial Statement</dc:title>
  <dc:creator>GABY PEÑA, ASSOCIATE ACCOUNTANT</dc:creator>
  <cp:lastModifiedBy>rgreene</cp:lastModifiedBy>
  <cp:lastPrinted>2015-02-19T00:24:15Z</cp:lastPrinted>
  <dcterms:created xsi:type="dcterms:W3CDTF">1998-09-11T15:42:32Z</dcterms:created>
  <dcterms:modified xsi:type="dcterms:W3CDTF">2015-02-19T00:25:17Z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773692872</vt:i4>
  </property>
  <property fmtid="{D5CDD505-2E9C-101B-9397-08002B2CF9AE}" pid="3" name="_NewReviewCycle">
    <vt:lpwstr/>
  </property>
  <property fmtid="{D5CDD505-2E9C-101B-9397-08002B2CF9AE}" pid="4" name="_EmailSubject">
    <vt:lpwstr>Bond Payable Info for Tax Rate Book</vt:lpwstr>
  </property>
  <property fmtid="{D5CDD505-2E9C-101B-9397-08002B2CF9AE}" pid="5" name="_AuthorEmail">
    <vt:lpwstr>Eric.Howard@sdcounty.ca.gov</vt:lpwstr>
  </property>
  <property fmtid="{D5CDD505-2E9C-101B-9397-08002B2CF9AE}" pid="6" name="_AuthorEmailDisplayName">
    <vt:lpwstr>Howard, Eric</vt:lpwstr>
  </property>
  <property fmtid="{D5CDD505-2E9C-101B-9397-08002B2CF9AE}" pid="7" name="_ReviewingToolsShownOnce">
    <vt:lpwstr/>
  </property>
</Properties>
</file>