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48" windowWidth="15420" windowHeight="3468" tabRatio="601"/>
  </bookViews>
  <sheets>
    <sheet name="Bonds Payable June-30-2012" sheetId="38" r:id="rId1"/>
  </sheets>
  <definedNames>
    <definedName name="_xlnm.Print_Area" localSheetId="0">'Bonds Payable June-30-2012'!$A$1:$J$212</definedName>
    <definedName name="Print_Area_MI" localSheetId="0">#REF!</definedName>
    <definedName name="Print_Area_MI">#REF!</definedName>
    <definedName name="_xlnm.Print_Titles" localSheetId="0">'Bonds Payable June-30-2012'!$5:$8</definedName>
  </definedNames>
  <calcPr calcId="145621" iterate="1" iterateCount="1"/>
</workbook>
</file>

<file path=xl/calcChain.xml><?xml version="1.0" encoding="utf-8"?>
<calcChain xmlns="http://schemas.openxmlformats.org/spreadsheetml/2006/main">
  <c r="H182" i="38" l="1"/>
  <c r="J40" i="38" l="1"/>
  <c r="J209" i="38"/>
  <c r="J210" i="38"/>
  <c r="J201" i="38"/>
  <c r="J200" i="38"/>
  <c r="J195" i="38"/>
  <c r="J196" i="38"/>
  <c r="J187" i="38"/>
  <c r="J188" i="38"/>
  <c r="I182" i="38"/>
  <c r="J181" i="38"/>
  <c r="G182" i="38"/>
  <c r="E182" i="38"/>
  <c r="J175" i="38"/>
  <c r="J176" i="38"/>
  <c r="J171" i="38"/>
  <c r="J170" i="38"/>
  <c r="J141" i="38"/>
  <c r="J140" i="38"/>
  <c r="J133" i="38"/>
  <c r="J116" i="38"/>
  <c r="J110" i="38"/>
  <c r="J103" i="38"/>
  <c r="J104" i="38"/>
  <c r="J105" i="38"/>
  <c r="J106" i="38"/>
  <c r="J107" i="38"/>
  <c r="J102" i="38"/>
  <c r="J101" i="38"/>
  <c r="J94" i="38"/>
  <c r="J95" i="38"/>
  <c r="J96" i="38"/>
  <c r="J97" i="38"/>
  <c r="J98" i="38"/>
  <c r="J99" i="38"/>
  <c r="J100" i="38"/>
  <c r="J92" i="38" l="1"/>
  <c r="J89" i="38"/>
  <c r="J82" i="38"/>
  <c r="J71" i="38"/>
  <c r="J72" i="38"/>
  <c r="J73" i="38"/>
  <c r="J68" i="38"/>
  <c r="J69" i="38"/>
  <c r="J70" i="38"/>
  <c r="J66" i="38"/>
  <c r="J64" i="38"/>
  <c r="J65" i="38"/>
  <c r="J53" i="38"/>
  <c r="J51" i="38"/>
  <c r="J52" i="38"/>
  <c r="J54" i="38"/>
  <c r="J39" i="38"/>
  <c r="J30" i="38"/>
  <c r="J23" i="38"/>
  <c r="H211" i="38" l="1"/>
  <c r="J20" i="38"/>
  <c r="J21" i="38"/>
  <c r="J22" i="38"/>
  <c r="I152" i="38" l="1"/>
  <c r="H152" i="38"/>
  <c r="E152" i="38"/>
  <c r="G152" i="38"/>
  <c r="I211" i="38"/>
  <c r="G211" i="38"/>
  <c r="E211" i="38"/>
  <c r="J139" i="38"/>
  <c r="J138" i="38"/>
  <c r="J137" i="38"/>
  <c r="J63" i="38" l="1"/>
  <c r="J60" i="38"/>
  <c r="J59" i="38"/>
  <c r="J58" i="38"/>
  <c r="J57" i="38"/>
  <c r="J56" i="38"/>
  <c r="J32" i="38"/>
  <c r="J29" i="38"/>
  <c r="I86" i="38" l="1"/>
  <c r="J174" i="38" l="1"/>
  <c r="J134" i="38" l="1"/>
  <c r="J135" i="38"/>
  <c r="J136" i="38"/>
  <c r="J151" i="38"/>
  <c r="J31" i="38"/>
  <c r="J28" i="38"/>
  <c r="J33" i="38"/>
  <c r="J34" i="38"/>
  <c r="J35" i="38"/>
  <c r="J36" i="38"/>
  <c r="J37" i="38"/>
  <c r="J38" i="38"/>
  <c r="J41" i="38"/>
  <c r="J42" i="38"/>
  <c r="J43" i="38"/>
  <c r="J44" i="38"/>
  <c r="J45" i="38"/>
  <c r="J19" i="38"/>
  <c r="J24" i="38"/>
  <c r="J25" i="38"/>
  <c r="J26" i="38"/>
  <c r="J27" i="38"/>
  <c r="H86" i="38"/>
  <c r="J85" i="38"/>
  <c r="G86" i="38"/>
  <c r="E86" i="38"/>
  <c r="J75" i="38" l="1"/>
  <c r="J67" i="38"/>
  <c r="J61" i="38"/>
  <c r="J62" i="38"/>
  <c r="J50" i="38"/>
  <c r="J208" i="38"/>
  <c r="J207" i="38"/>
  <c r="J206" i="38"/>
  <c r="J205" i="38"/>
  <c r="J204" i="38"/>
  <c r="J203" i="38"/>
  <c r="J202" i="38"/>
  <c r="J199" i="38"/>
  <c r="J198" i="38"/>
  <c r="J197" i="38"/>
  <c r="J194" i="38"/>
  <c r="J193" i="38"/>
  <c r="J192" i="38"/>
  <c r="J191" i="38"/>
  <c r="J190" i="38"/>
  <c r="J189" i="38"/>
  <c r="J186" i="38"/>
  <c r="J185" i="38"/>
  <c r="J180" i="38"/>
  <c r="J179" i="38"/>
  <c r="J178" i="38"/>
  <c r="J177" i="38"/>
  <c r="J172" i="38"/>
  <c r="J169" i="38"/>
  <c r="J168" i="38"/>
  <c r="J167" i="38"/>
  <c r="J166" i="38"/>
  <c r="J165" i="38"/>
  <c r="J164" i="38"/>
  <c r="J163" i="38"/>
  <c r="J162" i="38"/>
  <c r="J161" i="38"/>
  <c r="J160" i="38"/>
  <c r="J159" i="38"/>
  <c r="J158" i="38"/>
  <c r="J157" i="38"/>
  <c r="J156" i="38"/>
  <c r="J155" i="38"/>
  <c r="J150" i="38"/>
  <c r="J149" i="38"/>
  <c r="J148" i="38"/>
  <c r="J147" i="38"/>
  <c r="J146" i="38"/>
  <c r="J142" i="38"/>
  <c r="J144" i="38"/>
  <c r="J14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20" i="38"/>
  <c r="J119" i="38"/>
  <c r="J118" i="38"/>
  <c r="J117" i="38"/>
  <c r="J113" i="38"/>
  <c r="J112" i="38"/>
  <c r="J111" i="38"/>
  <c r="J115" i="38"/>
  <c r="J114" i="38"/>
  <c r="J109" i="38"/>
  <c r="J108" i="38"/>
  <c r="J93" i="38"/>
  <c r="J84" i="38"/>
  <c r="J83" i="38"/>
  <c r="J79" i="38"/>
  <c r="J78" i="38"/>
  <c r="J77" i="38"/>
  <c r="J81" i="38"/>
  <c r="J80" i="38"/>
  <c r="J76" i="38"/>
  <c r="J74" i="38"/>
  <c r="J55" i="38"/>
  <c r="J49" i="38"/>
  <c r="J48" i="38"/>
  <c r="J47" i="38"/>
  <c r="J46" i="38"/>
  <c r="J17" i="38"/>
  <c r="J16" i="38"/>
  <c r="J15" i="38"/>
  <c r="J14" i="38"/>
  <c r="J13" i="38"/>
  <c r="J18" i="38"/>
  <c r="J91" i="38"/>
  <c r="J90" i="38"/>
  <c r="J12" i="38"/>
  <c r="J11" i="38"/>
  <c r="J10" i="38"/>
  <c r="J182" i="38" l="1"/>
  <c r="J152" i="38"/>
  <c r="J211" i="38"/>
  <c r="J86" i="38"/>
  <c r="E212" i="38"/>
  <c r="I212" i="38"/>
  <c r="G212" i="38"/>
  <c r="J212" i="38" l="1"/>
  <c r="H212" i="38"/>
</calcChain>
</file>

<file path=xl/sharedStrings.xml><?xml version="1.0" encoding="utf-8"?>
<sst xmlns="http://schemas.openxmlformats.org/spreadsheetml/2006/main" count="572" uniqueCount="308">
  <si>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</si>
  <si>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</si>
  <si>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</si>
  <si>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</si>
  <si>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</si>
  <si>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</si>
  <si>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</si>
  <si>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</si>
  <si>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</si>
  <si>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</si>
  <si>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</si>
  <si>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</si>
  <si>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1976C</t>
  </si>
  <si>
    <t>1993-2016</t>
  </si>
  <si>
    <t>1995A</t>
  </si>
  <si>
    <t>1994-2020</t>
  </si>
  <si>
    <t>1993A</t>
  </si>
  <si>
    <t>1994-2017</t>
  </si>
  <si>
    <t>1996-2021</t>
  </si>
  <si>
    <t>1997A</t>
  </si>
  <si>
    <t>1998-2021</t>
  </si>
  <si>
    <t>1997-2022</t>
  </si>
  <si>
    <t>1999A</t>
  </si>
  <si>
    <t>1998A</t>
  </si>
  <si>
    <t>1997-2023</t>
  </si>
  <si>
    <t>1999-2024</t>
  </si>
  <si>
    <t>1996-2022</t>
  </si>
  <si>
    <t>1996-2016</t>
  </si>
  <si>
    <t>1998-2024</t>
  </si>
  <si>
    <t>1998-2020</t>
  </si>
  <si>
    <t>1996-2023</t>
  </si>
  <si>
    <t>2004-2024</t>
  </si>
  <si>
    <t>2001-2025</t>
  </si>
  <si>
    <t>2000A</t>
  </si>
  <si>
    <t>1999B</t>
  </si>
  <si>
    <t>2000-2025</t>
  </si>
  <si>
    <t>2000B</t>
  </si>
  <si>
    <t>08/01/00</t>
  </si>
  <si>
    <t>2001-2030</t>
  </si>
  <si>
    <t>1998C</t>
  </si>
  <si>
    <t>1998B</t>
  </si>
  <si>
    <t>11/14/00</t>
  </si>
  <si>
    <t>12/06/00</t>
  </si>
  <si>
    <t>2004-2025</t>
  </si>
  <si>
    <t>2001C</t>
  </si>
  <si>
    <t>11/21/01</t>
  </si>
  <si>
    <t>2000C</t>
  </si>
  <si>
    <t>2004-2026</t>
  </si>
  <si>
    <t>2002A</t>
  </si>
  <si>
    <t>2003-2027</t>
  </si>
  <si>
    <t>2003A</t>
  </si>
  <si>
    <t>2004-2028</t>
  </si>
  <si>
    <t>TOTAL COMMUNITY COLLEGES</t>
  </si>
  <si>
    <t>10/31/02</t>
  </si>
  <si>
    <t>07/09/03</t>
  </si>
  <si>
    <t>1998F</t>
  </si>
  <si>
    <t>2005-2028</t>
  </si>
  <si>
    <t>2003B</t>
  </si>
  <si>
    <t>10/30/03</t>
  </si>
  <si>
    <t>2000D</t>
  </si>
  <si>
    <t>05/20/04</t>
  </si>
  <si>
    <t>2005-2033</t>
  </si>
  <si>
    <t>08/21/03</t>
  </si>
  <si>
    <t>2004-2020</t>
  </si>
  <si>
    <t>01/07/04</t>
  </si>
  <si>
    <t>06/17/04</t>
  </si>
  <si>
    <t>2005-2029</t>
  </si>
  <si>
    <t>1998G</t>
  </si>
  <si>
    <t>2006-2029</t>
  </si>
  <si>
    <t>2004A</t>
  </si>
  <si>
    <t>11/02/04</t>
  </si>
  <si>
    <t>2005-2024</t>
  </si>
  <si>
    <t>2004B</t>
  </si>
  <si>
    <t>12/16/04</t>
  </si>
  <si>
    <t>2005-2019</t>
  </si>
  <si>
    <t>2002B</t>
  </si>
  <si>
    <t>2004C</t>
  </si>
  <si>
    <t>11/10/04</t>
  </si>
  <si>
    <t>2005-2021</t>
  </si>
  <si>
    <t>2004-2029</t>
  </si>
  <si>
    <t>1997D</t>
  </si>
  <si>
    <t>2005-2020</t>
  </si>
  <si>
    <t>11/04/04</t>
  </si>
  <si>
    <t>2005-2025</t>
  </si>
  <si>
    <t>10/12/04</t>
  </si>
  <si>
    <t>2005B</t>
  </si>
  <si>
    <t>2000E</t>
  </si>
  <si>
    <t>2006-2031</t>
  </si>
  <si>
    <t>2006-2034</t>
  </si>
  <si>
    <t>2006-2024</t>
  </si>
  <si>
    <t>2006-2030</t>
  </si>
  <si>
    <t>2006-2018</t>
  </si>
  <si>
    <t>2007-2035</t>
  </si>
  <si>
    <t>2007-2031</t>
  </si>
  <si>
    <t>2007-2029</t>
  </si>
  <si>
    <t>2007-2032</t>
  </si>
  <si>
    <t>2006A</t>
  </si>
  <si>
    <t>2000F</t>
  </si>
  <si>
    <t>2006-2035</t>
  </si>
  <si>
    <t>2007C</t>
  </si>
  <si>
    <t>2008C</t>
  </si>
  <si>
    <t>1997E</t>
  </si>
  <si>
    <t>2007-2033</t>
  </si>
  <si>
    <t>2007-2040</t>
  </si>
  <si>
    <t>2008-2032</t>
  </si>
  <si>
    <t>2008A</t>
  </si>
  <si>
    <t>2008-2047</t>
  </si>
  <si>
    <t>2002C</t>
  </si>
  <si>
    <t>2007A</t>
  </si>
  <si>
    <t>2008-2033</t>
  </si>
  <si>
    <t>2008B</t>
  </si>
  <si>
    <t>2006B</t>
  </si>
  <si>
    <t>2008-2049</t>
  </si>
  <si>
    <t>2008-2050</t>
  </si>
  <si>
    <t>2009C</t>
  </si>
  <si>
    <t>2009-2033</t>
  </si>
  <si>
    <t>2006D</t>
  </si>
  <si>
    <t>2006C</t>
  </si>
  <si>
    <t>2008-2016</t>
  </si>
  <si>
    <t>2009-2034</t>
  </si>
  <si>
    <t>2009-2022</t>
  </si>
  <si>
    <t>2009-2023</t>
  </si>
  <si>
    <t>2009B</t>
  </si>
  <si>
    <t>2010-2018</t>
  </si>
  <si>
    <t>2010-2032</t>
  </si>
  <si>
    <t>2010-2029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</si>
  <si>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</si>
  <si>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</si>
  <si>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</si>
  <si>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</si>
  <si>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</si>
  <si>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</si>
  <si>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</si>
  <si>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</si>
  <si>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</si>
  <si>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</si>
  <si>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</si>
  <si>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</si>
  <si>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</si>
  <si>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</si>
  <si>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</si>
  <si>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2011-2040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</si>
  <si>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</si>
  <si>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</si>
  <si>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</si>
  <si>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</si>
  <si>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</si>
  <si>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</si>
  <si>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</si>
  <si>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</si>
  <si>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</si>
  <si>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</si>
  <si>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</si>
  <si>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</si>
  <si>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</si>
  <si>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</si>
  <si>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</si>
  <si>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</si>
  <si>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</si>
  <si>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</si>
  <si>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</si>
  <si>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</si>
  <si>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2011-2036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</si>
  <si>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</si>
  <si>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</si>
  <si>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</si>
  <si>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</si>
  <si>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</si>
  <si>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</si>
  <si>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</si>
  <si>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</si>
  <si>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</si>
  <si>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</si>
  <si>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</si>
  <si>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</si>
  <si>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</si>
  <si>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</si>
  <si>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</si>
  <si>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</si>
  <si>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</si>
  <si>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</si>
  <si>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</si>
  <si>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</si>
  <si>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</si>
  <si>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2012-2034</t>
  </si>
  <si>
    <t>2012-2027</t>
  </si>
  <si>
    <t>2012-2051</t>
  </si>
  <si>
    <t>2011-2038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</si>
  <si>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</si>
  <si>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</si>
  <si>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</si>
  <si>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</si>
  <si>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</si>
  <si>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</si>
  <si>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</si>
  <si>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</si>
  <si>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</si>
  <si>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</si>
  <si>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</si>
  <si>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</si>
  <si>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</si>
  <si>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</si>
  <si>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</si>
  <si>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</si>
  <si>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</si>
  <si>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</si>
  <si>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</si>
  <si>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</si>
  <si>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</si>
  <si>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</si>
  <si>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</si>
  <si>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</si>
  <si>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</si>
  <si>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</si>
  <si>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</si>
  <si>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2009-2021</t>
  </si>
  <si>
    <t>2011-2046</t>
  </si>
  <si>
    <t>BOND ISSUE</t>
  </si>
  <si>
    <t>DATE</t>
  </si>
  <si>
    <t>2022-2037</t>
  </si>
  <si>
    <t>2012A</t>
  </si>
  <si>
    <t>2013-2037</t>
  </si>
  <si>
    <t>2013-2032</t>
  </si>
  <si>
    <t>2013-2038</t>
  </si>
  <si>
    <t>2013-2043</t>
  </si>
  <si>
    <t>2013-2014</t>
  </si>
  <si>
    <t>2013-2028</t>
  </si>
  <si>
    <t>2014-2038</t>
  </si>
  <si>
    <t>2013-2015</t>
  </si>
  <si>
    <t>2013-2042</t>
  </si>
  <si>
    <t>Grossmont-Cuyamaca CC Refunding</t>
  </si>
  <si>
    <t>Alpine Union Refunding</t>
  </si>
  <si>
    <t>2007B</t>
  </si>
  <si>
    <t>2011E</t>
  </si>
  <si>
    <t>Mountain Empire Unified Refunding</t>
  </si>
  <si>
    <t>2004-1</t>
  </si>
  <si>
    <t>San Marcos Unified</t>
  </si>
  <si>
    <t>Valley Center/Pauma Unified</t>
  </si>
  <si>
    <t>2010B</t>
  </si>
  <si>
    <t>San Dieguito Union High</t>
  </si>
  <si>
    <t>2013A</t>
  </si>
  <si>
    <t>2013A-1</t>
  </si>
  <si>
    <t>2013B</t>
  </si>
  <si>
    <t>2013C</t>
  </si>
  <si>
    <t>Cardiff Union</t>
  </si>
  <si>
    <t>Cardiff Union Refunding</t>
  </si>
  <si>
    <t>Chula Vista Union Refunding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</si>
  <si>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</si>
  <si>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</si>
  <si>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</si>
  <si>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</si>
  <si>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</si>
  <si>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</si>
  <si>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</si>
  <si>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</si>
  <si>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</si>
  <si>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2014-2017</t>
  </si>
  <si>
    <t>2014-2035</t>
  </si>
  <si>
    <t>2014-2030</t>
  </si>
  <si>
    <t>2014-2044</t>
  </si>
  <si>
    <t>2014A</t>
  </si>
  <si>
    <t>2014-2021</t>
  </si>
  <si>
    <t>2014B</t>
  </si>
  <si>
    <t>2014-2020</t>
  </si>
  <si>
    <t>Carlsbad Unified Refunding</t>
  </si>
  <si>
    <t>2014-2027</t>
  </si>
  <si>
    <t>2002D</t>
  </si>
  <si>
    <t>2003E</t>
  </si>
  <si>
    <t>2013F</t>
  </si>
  <si>
    <t>2013G</t>
  </si>
  <si>
    <t>2014-2016</t>
  </si>
  <si>
    <t>2014-2029</t>
  </si>
  <si>
    <t>2014-2040</t>
  </si>
  <si>
    <t>2014-2043</t>
  </si>
  <si>
    <t>2014-2034</t>
  </si>
  <si>
    <t>2014-2032</t>
  </si>
  <si>
    <t>Chula Vista Refunding</t>
  </si>
  <si>
    <t>Bonsall Unified</t>
  </si>
  <si>
    <t>2013E</t>
  </si>
  <si>
    <t>YEAR ENDED JUNE 30, 2015</t>
  </si>
  <si>
    <t>2012C</t>
  </si>
  <si>
    <t>2015-2040</t>
  </si>
  <si>
    <t>2015-2039</t>
  </si>
  <si>
    <t>Escondido Union</t>
  </si>
  <si>
    <t>2015-2045</t>
  </si>
  <si>
    <t>2015-2018</t>
  </si>
  <si>
    <t>2015A</t>
  </si>
  <si>
    <t>2015-2035</t>
  </si>
  <si>
    <t>Lakeside Union Refunding</t>
  </si>
  <si>
    <t>2015-2044</t>
  </si>
  <si>
    <t>2015-2019</t>
  </si>
  <si>
    <t>National</t>
  </si>
  <si>
    <t>2015-2048</t>
  </si>
  <si>
    <t>Bonsall Unified Refunding</t>
  </si>
  <si>
    <t>2015-2028</t>
  </si>
  <si>
    <t>2015-2030</t>
  </si>
  <si>
    <t>2015-2029</t>
  </si>
  <si>
    <t>2015H-1</t>
  </si>
  <si>
    <t>2015-2024</t>
  </si>
  <si>
    <t>2012B-1</t>
  </si>
  <si>
    <t>2012B-2</t>
  </si>
  <si>
    <t>2015-2016</t>
  </si>
  <si>
    <t>2015-2032</t>
  </si>
  <si>
    <t>2015-2025</t>
  </si>
  <si>
    <t>2003-2028</t>
  </si>
  <si>
    <t>2008-2034</t>
  </si>
  <si>
    <t>2015F</t>
  </si>
  <si>
    <t>Palomar Comm College Refunding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</si>
</sst>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</numFmts>
  <fonts count="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theme="0" tint="-0.24994659260841701"/>
      </bottom>
      <diagonal/>
    </border>
  </borders>
  <cellStyleXfs count="2">
    <xf numFmtId="0" fontId="0" fillId="0" borderId="0"/>
    <xf numFmtId="164" fontId="5" fillId="0" borderId="0"/>
  </cellStyleXfs>
  <cellXfs count="114">
    <xf numFmtId="0" fontId="0" fillId="0" borderId="0" xfId="0"/>
    <xf numFmtId="164" fontId="3" fillId="0" borderId="0" xfId="1" applyFont="1" applyAlignment="1" applyProtection="1">
      <alignment horizontal="left"/>
    </xf>
    <xf numFmtId="164" fontId="3" fillId="0" borderId="0" xfId="1" applyFont="1"/>
    <xf numFmtId="37" fontId="3" fillId="0" borderId="0" xfId="1" applyNumberFormat="1" applyFont="1" applyProtection="1"/>
    <xf numFmtId="164" fontId="6" fillId="0" borderId="0" xfId="1" applyFont="1" applyAlignment="1" applyProtection="1">
      <alignment horizontal="left"/>
    </xf>
    <xf numFmtId="164" fontId="3" fillId="0" borderId="0" xfId="1" applyFont="1" applyAlignment="1" applyProtection="1">
      <alignment horizontal="right"/>
    </xf>
    <xf numFmtId="37" fontId="3" fillId="0" borderId="0" xfId="1" applyNumberFormat="1" applyFont="1" applyBorder="1" applyProtection="1"/>
    <xf numFmtId="164" fontId="7" fillId="0" borderId="0" xfId="1" applyFont="1"/>
    <xf numFmtId="164" fontId="3" fillId="0" borderId="0" xfId="1" applyFont="1" applyAlignment="1">
      <alignment horizontal="centerContinuous"/>
    </xf>
    <xf numFmtId="164" fontId="4" fillId="0" borderId="0" xfId="1" applyFont="1" applyAlignment="1">
      <alignment horizontal="centerContinuous"/>
    </xf>
    <xf numFmtId="37" fontId="3" fillId="0" borderId="0" xfId="1" applyNumberFormat="1" applyFont="1" applyAlignment="1" applyProtection="1">
      <alignment horizontal="centerContinuous"/>
    </xf>
    <xf numFmtId="164" fontId="6" fillId="0" borderId="0" xfId="1" applyFont="1"/>
    <xf numFmtId="164" fontId="3" fillId="0" borderId="0" xfId="1" applyFont="1" applyBorder="1"/>
    <xf numFmtId="164" fontId="2" fillId="0" borderId="1" xfId="1" applyFont="1" applyBorder="1"/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 applyProtection="1">
      <alignment horizontal="center"/>
    </xf>
    <xf numFmtId="165" fontId="3" fillId="0" borderId="0" xfId="1" applyNumberFormat="1" applyFont="1" applyBorder="1" applyAlignment="1" applyProtection="1">
      <alignment horizontal="center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>
      <alignment horizontal="center"/>
    </xf>
    <xf numFmtId="37" fontId="3" fillId="0" borderId="0" xfId="1" applyNumberFormat="1" applyFont="1" applyBorder="1" applyAlignment="1" applyProtection="1">
      <alignment horizontal="center"/>
    </xf>
    <xf numFmtId="164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 applyProtection="1">
      <alignment horizontal="center"/>
    </xf>
    <xf numFmtId="164" fontId="3" fillId="0" borderId="0" xfId="1" applyFont="1" applyAlignment="1">
      <alignment horizontal="left" indent="1"/>
    </xf>
    <xf numFmtId="164" fontId="3" fillId="0" borderId="0" xfId="1" applyFont="1" applyBorder="1" applyAlignment="1">
      <alignment horizontal="left" indent="1"/>
    </xf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0" xfId="1" applyFont="1" applyFill="1" applyBorder="1"/>
    <xf numFmtId="164" fontId="3" fillId="0" borderId="3" xfId="1" applyFont="1" applyBorder="1" applyAlignment="1" applyProtection="1">
      <alignment horizontal="left"/>
    </xf>
    <xf numFmtId="164" fontId="3" fillId="0" borderId="3" xfId="1" applyFont="1" applyBorder="1" applyAlignment="1" applyProtection="1">
      <alignment horizontal="center"/>
    </xf>
    <xf numFmtId="165" fontId="3" fillId="0" borderId="3" xfId="1" applyNumberFormat="1" applyFont="1" applyBorder="1" applyAlignment="1" applyProtection="1">
      <alignment horizontal="center"/>
    </xf>
    <xf numFmtId="37" fontId="3" fillId="0" borderId="3" xfId="1" applyNumberFormat="1" applyFont="1" applyBorder="1" applyAlignment="1" applyProtection="1">
      <alignment horizontal="center"/>
    </xf>
    <xf numFmtId="164" fontId="2" fillId="0" borderId="2" xfId="1" applyFont="1" applyBorder="1"/>
    <xf numFmtId="165" fontId="2" fillId="0" borderId="2" xfId="1" applyNumberFormat="1" applyFont="1" applyBorder="1" applyAlignment="1" applyProtection="1">
      <alignment horizontal="center"/>
    </xf>
    <xf numFmtId="41" fontId="3" fillId="0" borderId="3" xfId="1" applyNumberFormat="1" applyFont="1" applyBorder="1" applyProtection="1"/>
    <xf numFmtId="41" fontId="2" fillId="0" borderId="1" xfId="1" applyNumberFormat="1" applyFont="1" applyBorder="1" applyProtection="1"/>
    <xf numFmtId="41" fontId="2" fillId="0" borderId="1" xfId="1" applyNumberFormat="1" applyFont="1" applyBorder="1" applyAlignment="1">
      <alignment horizontal="center"/>
    </xf>
    <xf numFmtId="41" fontId="2" fillId="0" borderId="2" xfId="1" applyNumberFormat="1" applyFont="1" applyBorder="1" applyProtection="1"/>
    <xf numFmtId="41" fontId="2" fillId="0" borderId="2" xfId="1" applyNumberFormat="1" applyFont="1" applyBorder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37" fontId="3" fillId="0" borderId="4" xfId="1" applyNumberFormat="1" applyFont="1" applyBorder="1" applyProtection="1"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5" fontId="3" fillId="0" borderId="3" xfId="1" applyNumberFormat="1" applyFont="1" applyBorder="1" applyAlignment="1" applyProtection="1">
      <alignment horizontal="center"/>
      <protection locked="0"/>
    </xf>
    <xf numFmtId="41" fontId="3" fillId="0" borderId="3" xfId="1" applyNumberFormat="1" applyFont="1" applyBorder="1" applyProtection="1">
      <protection locked="0"/>
    </xf>
    <xf numFmtId="37" fontId="3" fillId="0" borderId="0" xfId="1" applyNumberFormat="1" applyFont="1" applyBorder="1" applyProtection="1">
      <protection locked="0"/>
    </xf>
    <xf numFmtId="164" fontId="3" fillId="0" borderId="3" xfId="1" applyFont="1" applyBorder="1" applyAlignment="1" applyProtection="1">
      <alignment horizontal="center"/>
      <protection locked="0"/>
    </xf>
    <xf numFmtId="37" fontId="3" fillId="0" borderId="3" xfId="1" applyNumberFormat="1" applyFont="1" applyBorder="1" applyAlignment="1" applyProtection="1">
      <alignment horizontal="center"/>
      <protection locked="0"/>
    </xf>
    <xf numFmtId="164" fontId="3" fillId="0" borderId="3" xfId="1" applyFont="1" applyBorder="1" applyAlignment="1" applyProtection="1">
      <alignment horizontal="left"/>
      <protection locked="0"/>
    </xf>
    <xf numFmtId="164" fontId="3" fillId="0" borderId="0" xfId="1" applyFont="1" applyBorder="1" applyProtection="1">
      <protection locked="0"/>
    </xf>
    <xf numFmtId="164" fontId="6" fillId="0" borderId="0" xfId="1" applyFont="1" applyBorder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164" fontId="3" fillId="0" borderId="5" xfId="1" applyFont="1" applyBorder="1" applyAlignment="1" applyProtection="1">
      <alignment horizontal="left"/>
      <protection locked="0"/>
    </xf>
    <xf numFmtId="164" fontId="3" fillId="0" borderId="5" xfId="1" applyFont="1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/>
      <protection locked="0"/>
    </xf>
    <xf numFmtId="41" fontId="3" fillId="0" borderId="5" xfId="1" applyNumberFormat="1" applyFont="1" applyBorder="1" applyProtection="1">
      <protection locked="0"/>
    </xf>
    <xf numFmtId="41" fontId="3" fillId="0" borderId="5" xfId="1" applyNumberFormat="1" applyFont="1" applyBorder="1" applyAlignment="1" applyProtection="1">
      <alignment horizontal="center"/>
      <protection locked="0"/>
    </xf>
    <xf numFmtId="37" fontId="3" fillId="0" borderId="5" xfId="1" applyNumberFormat="1" applyFont="1" applyBorder="1" applyProtection="1">
      <protection locked="0"/>
    </xf>
    <xf numFmtId="164" fontId="3" fillId="0" borderId="6" xfId="1" applyFont="1" applyBorder="1" applyAlignment="1" applyProtection="1">
      <alignment horizontal="left"/>
      <protection locked="0"/>
    </xf>
    <xf numFmtId="164" fontId="3" fillId="0" borderId="6" xfId="1" applyFont="1" applyBorder="1" applyAlignment="1" applyProtection="1">
      <alignment horizontal="center"/>
      <protection locked="0"/>
    </xf>
    <xf numFmtId="165" fontId="3" fillId="0" borderId="6" xfId="1" applyNumberFormat="1" applyFont="1" applyBorder="1" applyAlignment="1" applyProtection="1">
      <alignment horizontal="center"/>
      <protection locked="0"/>
    </xf>
    <xf numFmtId="41" fontId="3" fillId="0" borderId="6" xfId="1" applyNumberFormat="1" applyFont="1" applyBorder="1" applyProtection="1">
      <protection locked="0"/>
    </xf>
    <xf numFmtId="37" fontId="3" fillId="0" borderId="6" xfId="1" applyNumberFormat="1" applyFont="1" applyBorder="1" applyAlignment="1" applyProtection="1">
      <alignment horizontal="center"/>
      <protection locked="0"/>
    </xf>
    <xf numFmtId="37" fontId="3" fillId="0" borderId="6" xfId="1" applyNumberFormat="1" applyFont="1" applyBorder="1" applyProtection="1">
      <protection locked="0"/>
    </xf>
    <xf numFmtId="37" fontId="8" fillId="0" borderId="6" xfId="1" applyNumberFormat="1" applyFont="1" applyBorder="1" applyProtection="1">
      <protection locked="0"/>
    </xf>
    <xf numFmtId="164" fontId="3" fillId="0" borderId="6" xfId="1" applyFont="1" applyBorder="1" applyProtection="1">
      <protection locked="0"/>
    </xf>
    <xf numFmtId="165" fontId="3" fillId="0" borderId="6" xfId="1" quotePrefix="1" applyNumberFormat="1" applyFont="1" applyBorder="1" applyAlignment="1" applyProtection="1">
      <alignment horizontal="center"/>
      <protection locked="0"/>
    </xf>
    <xf numFmtId="164" fontId="3" fillId="0" borderId="5" xfId="1" applyFont="1" applyBorder="1" applyAlignment="1" applyProtection="1">
      <alignment horizontal="left"/>
    </xf>
    <xf numFmtId="164" fontId="3" fillId="0" borderId="5" xfId="1" applyFont="1" applyBorder="1" applyAlignment="1" applyProtection="1">
      <alignment horizontal="center"/>
    </xf>
    <xf numFmtId="165" fontId="3" fillId="0" borderId="5" xfId="1" applyNumberFormat="1" applyFont="1" applyBorder="1" applyAlignment="1" applyProtection="1">
      <alignment horizontal="center"/>
    </xf>
    <xf numFmtId="41" fontId="3" fillId="0" borderId="5" xfId="1" applyNumberFormat="1" applyFont="1" applyBorder="1" applyProtection="1"/>
    <xf numFmtId="41" fontId="3" fillId="0" borderId="5" xfId="1" applyNumberFormat="1" applyFont="1" applyBorder="1" applyAlignment="1" applyProtection="1">
      <alignment horizontal="center"/>
    </xf>
    <xf numFmtId="37" fontId="3" fillId="0" borderId="5" xfId="1" applyNumberFormat="1" applyFont="1" applyBorder="1" applyProtection="1"/>
    <xf numFmtId="164" fontId="3" fillId="0" borderId="6" xfId="1" applyFont="1" applyBorder="1" applyAlignment="1" applyProtection="1">
      <alignment horizontal="left"/>
    </xf>
    <xf numFmtId="164" fontId="3" fillId="0" borderId="6" xfId="1" applyFont="1" applyBorder="1" applyAlignment="1" applyProtection="1">
      <alignment horizontal="center"/>
    </xf>
    <xf numFmtId="165" fontId="3" fillId="0" borderId="6" xfId="1" applyNumberFormat="1" applyFont="1" applyBorder="1" applyAlignment="1" applyProtection="1">
      <alignment horizontal="center"/>
    </xf>
    <xf numFmtId="41" fontId="3" fillId="0" borderId="6" xfId="1" applyNumberFormat="1" applyFont="1" applyBorder="1" applyProtection="1"/>
    <xf numFmtId="37" fontId="3" fillId="0" borderId="6" xfId="1" applyNumberFormat="1" applyFont="1" applyBorder="1" applyAlignment="1" applyProtection="1">
      <alignment horizontal="center"/>
    </xf>
    <xf numFmtId="37" fontId="3" fillId="0" borderId="6" xfId="1" applyNumberFormat="1" applyFont="1" applyBorder="1" applyProtection="1"/>
    <xf numFmtId="37" fontId="8" fillId="0" borderId="6" xfId="1" applyNumberFormat="1" applyFont="1" applyBorder="1" applyProtection="1"/>
    <xf numFmtId="42" fontId="3" fillId="0" borderId="6" xfId="1" applyNumberFormat="1" applyFont="1" applyBorder="1" applyProtection="1"/>
    <xf numFmtId="164" fontId="3" fillId="0" borderId="6" xfId="1" applyFont="1" applyBorder="1"/>
    <xf numFmtId="164" fontId="3" fillId="0" borderId="6" xfId="1" applyFont="1" applyBorder="1" applyAlignment="1">
      <alignment horizontal="center"/>
    </xf>
    <xf numFmtId="165" fontId="3" fillId="0" borderId="6" xfId="1" quotePrefix="1" applyNumberFormat="1" applyFont="1" applyBorder="1" applyAlignment="1">
      <alignment horizontal="center"/>
    </xf>
    <xf numFmtId="164" fontId="3" fillId="0" borderId="6" xfId="1" quotePrefix="1" applyFont="1" applyBorder="1" applyAlignment="1">
      <alignment horizontal="center"/>
    </xf>
    <xf numFmtId="37" fontId="8" fillId="0" borderId="5" xfId="1" applyNumberFormat="1" applyFont="1" applyBorder="1" applyProtection="1"/>
    <xf numFmtId="41" fontId="3" fillId="0" borderId="6" xfId="1" applyNumberFormat="1" applyFont="1" applyBorder="1" applyAlignment="1" applyProtection="1">
      <alignment horizontal="center"/>
    </xf>
    <xf numFmtId="165" fontId="3" fillId="0" borderId="6" xfId="1" quotePrefix="1" applyNumberFormat="1" applyFont="1" applyBorder="1" applyAlignment="1" applyProtection="1">
      <alignment horizontal="center"/>
    </xf>
    <xf numFmtId="164" fontId="3" fillId="0" borderId="0" xfId="1" applyFont="1" applyBorder="1" applyAlignment="1" applyProtection="1">
      <alignment horizontal="left"/>
      <protection locked="0"/>
    </xf>
    <xf numFmtId="41" fontId="3" fillId="0" borderId="0" xfId="1" applyNumberFormat="1" applyFont="1" applyBorder="1" applyProtection="1">
      <protection locked="0"/>
    </xf>
    <xf numFmtId="37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horizontal="left"/>
    </xf>
    <xf numFmtId="164" fontId="3" fillId="0" borderId="0" xfId="1" applyFont="1" applyBorder="1" applyAlignment="1" applyProtection="1">
      <alignment horizontal="center"/>
    </xf>
    <xf numFmtId="41" fontId="3" fillId="0" borderId="0" xfId="1" applyNumberFormat="1" applyFont="1" applyBorder="1" applyProtection="1"/>
    <xf numFmtId="164" fontId="3" fillId="2" borderId="0" xfId="1" applyFont="1" applyFill="1"/>
    <xf numFmtId="164" fontId="2" fillId="0" borderId="0" xfId="1" applyFont="1" applyBorder="1"/>
    <xf numFmtId="164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41" fontId="2" fillId="0" borderId="0" xfId="1" applyNumberFormat="1" applyFont="1" applyBorder="1" applyProtection="1"/>
    <xf numFmtId="41" fontId="2" fillId="0" borderId="0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4" fontId="3" fillId="0" borderId="7" xfId="1" applyFont="1" applyBorder="1" applyAlignment="1" applyProtection="1">
      <alignment horizontal="left"/>
    </xf>
    <xf numFmtId="164" fontId="3" fillId="0" borderId="7" xfId="1" applyFont="1" applyBorder="1" applyAlignment="1" applyProtection="1">
      <alignment horizontal="center"/>
    </xf>
    <xf numFmtId="165" fontId="3" fillId="0" borderId="7" xfId="1" applyNumberFormat="1" applyFont="1" applyBorder="1" applyAlignment="1" applyProtection="1">
      <alignment horizontal="center"/>
    </xf>
    <xf numFmtId="41" fontId="3" fillId="0" borderId="7" xfId="1" applyNumberFormat="1" applyFont="1" applyBorder="1" applyProtection="1"/>
    <xf numFmtId="37" fontId="3" fillId="0" borderId="7" xfId="1" applyNumberFormat="1" applyFont="1" applyBorder="1" applyAlignment="1" applyProtection="1">
      <alignment horizontal="center"/>
    </xf>
    <xf numFmtId="164" fontId="1" fillId="0" borderId="0" xfId="1" applyFont="1" applyAlignment="1" applyProtection="1">
      <alignment horizontal="center"/>
    </xf>
    <xf numFmtId="164" fontId="2" fillId="0" borderId="0" xfId="1" quotePrefix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3" fillId="0" borderId="0" xfId="1" quotePrefix="1" applyFont="1" applyAlignment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4"/>
  <sheetViews>
    <sheetView showGridLines="0" tabSelected="1" view="pageLayout" topLeftCell="A4" zoomScale="85" zoomScaleNormal="100" zoomScaleSheetLayoutView="100" zoomScalePageLayoutView="85" workbookViewId="0">
      <selection activeCell="C19" sqref="C19"/>
    </sheetView>
  </sheetViews>
  <sheetFormatPr defaultColWidth="9.6640625" defaultRowHeight="11.4" x14ac:dyDescent="0.2"/>
  <cols>
    <col min="1" max="1" width="3.33203125" style="2" customWidth="1"/>
    <col min="2" max="2" width="32.33203125" style="2" customWidth="1"/>
    <col min="3" max="3" width="11.44140625" style="19" customWidth="1"/>
    <col min="4" max="4" width="15" style="15" bestFit="1" customWidth="1"/>
    <col min="5" max="5" width="12.6640625" style="2" customWidth="1"/>
    <col min="6" max="6" width="13.33203125" style="19" bestFit="1" customWidth="1"/>
    <col min="7" max="7" width="14" style="2" bestFit="1" customWidth="1"/>
    <col min="8" max="8" width="11.44140625" style="2" customWidth="1"/>
    <col min="9" max="9" width="11.5546875" style="2" customWidth="1"/>
    <col min="10" max="10" width="12.33203125" style="2" bestFit="1" customWidth="1"/>
    <col min="11" max="16384" width="9.6640625" style="2"/>
  </cols>
  <sheetData>
    <row r="1" spans="1:10" s="7" customFormat="1" ht="13.2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s="7" customFormat="1" ht="13.2" x14ac:dyDescent="0.25">
      <c r="A2" s="110" t="s">
        <v>279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7" customFormat="1" ht="13.2" x14ac:dyDescent="0.25">
      <c r="A3" s="110" t="s">
        <v>130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s="7" customFormat="1" ht="8.4" customHeight="1" x14ac:dyDescent="0.25">
      <c r="A4" s="9"/>
      <c r="B4" s="9"/>
      <c r="C4" s="18"/>
      <c r="D4" s="14"/>
      <c r="E4" s="9"/>
      <c r="F4" s="18"/>
      <c r="G4" s="9"/>
      <c r="H4" s="9"/>
      <c r="I4" s="9"/>
      <c r="J4" s="9"/>
    </row>
    <row r="5" spans="1:10" s="7" customFormat="1" ht="13.2" x14ac:dyDescent="0.25">
      <c r="A5" s="26"/>
      <c r="B5" s="26"/>
      <c r="C5" s="27"/>
      <c r="D5" s="54" t="s">
        <v>7</v>
      </c>
      <c r="E5" s="53" t="s">
        <v>6</v>
      </c>
      <c r="F5" s="28"/>
      <c r="G5" s="29"/>
      <c r="H5" s="29"/>
      <c r="I5" s="29"/>
      <c r="J5" s="29"/>
    </row>
    <row r="6" spans="1:10" ht="12" x14ac:dyDescent="0.25">
      <c r="A6" s="26"/>
      <c r="B6" s="26"/>
      <c r="C6" s="41" t="s">
        <v>9</v>
      </c>
      <c r="D6" s="55" t="s">
        <v>217</v>
      </c>
      <c r="E6" s="53" t="s">
        <v>7</v>
      </c>
      <c r="F6" s="41" t="s">
        <v>139</v>
      </c>
      <c r="G6" s="41" t="s">
        <v>8</v>
      </c>
      <c r="H6" s="111" t="s">
        <v>131</v>
      </c>
      <c r="I6" s="112"/>
      <c r="J6" s="41" t="s">
        <v>1</v>
      </c>
    </row>
    <row r="7" spans="1:10" ht="12" x14ac:dyDescent="0.25">
      <c r="A7" s="26"/>
      <c r="B7" s="26"/>
      <c r="C7" s="41" t="s">
        <v>140</v>
      </c>
      <c r="D7" s="55" t="s">
        <v>218</v>
      </c>
      <c r="E7" s="53" t="s">
        <v>10</v>
      </c>
      <c r="F7" s="41" t="s">
        <v>9</v>
      </c>
      <c r="G7" s="41" t="s">
        <v>2</v>
      </c>
      <c r="H7" s="41" t="s">
        <v>3</v>
      </c>
      <c r="I7" s="41" t="s">
        <v>4</v>
      </c>
      <c r="J7" s="41" t="s">
        <v>2</v>
      </c>
    </row>
    <row r="8" spans="1:10" ht="10.199999999999999" customHeight="1" x14ac:dyDescent="0.2">
      <c r="E8" s="3"/>
      <c r="G8" s="3"/>
      <c r="H8" s="3"/>
      <c r="I8" s="3"/>
      <c r="J8" s="3"/>
    </row>
    <row r="9" spans="1:10" ht="12" x14ac:dyDescent="0.25">
      <c r="A9" s="51" t="s">
        <v>135</v>
      </c>
      <c r="B9" s="50"/>
      <c r="C9" s="43"/>
      <c r="D9" s="52"/>
      <c r="E9" s="46"/>
      <c r="F9" s="43"/>
      <c r="G9" s="46"/>
      <c r="H9" s="46"/>
      <c r="I9" s="46"/>
      <c r="J9" s="46"/>
    </row>
    <row r="10" spans="1:10" s="12" customFormat="1" x14ac:dyDescent="0.2">
      <c r="A10" s="50"/>
      <c r="B10" s="56" t="s">
        <v>165</v>
      </c>
      <c r="C10" s="57" t="s">
        <v>19</v>
      </c>
      <c r="D10" s="58">
        <v>35584</v>
      </c>
      <c r="E10" s="59">
        <v>6876</v>
      </c>
      <c r="F10" s="60" t="s">
        <v>24</v>
      </c>
      <c r="G10" s="61">
        <v>2411</v>
      </c>
      <c r="H10" s="61"/>
      <c r="I10" s="61">
        <v>0</v>
      </c>
      <c r="J10" s="61">
        <f t="shared" ref="J10:J12" si="0">G10+H10-I10</f>
        <v>2411</v>
      </c>
    </row>
    <row r="11" spans="1:10" x14ac:dyDescent="0.2">
      <c r="A11" s="50"/>
      <c r="B11" s="62" t="s">
        <v>165</v>
      </c>
      <c r="C11" s="63" t="s">
        <v>34</v>
      </c>
      <c r="D11" s="64">
        <v>36434</v>
      </c>
      <c r="E11" s="65">
        <v>4124</v>
      </c>
      <c r="F11" s="66" t="s">
        <v>35</v>
      </c>
      <c r="G11" s="67">
        <v>3621</v>
      </c>
      <c r="H11" s="68"/>
      <c r="I11" s="67">
        <v>44</v>
      </c>
      <c r="J11" s="67">
        <f t="shared" si="0"/>
        <v>3577</v>
      </c>
    </row>
    <row r="12" spans="1:10" x14ac:dyDescent="0.2">
      <c r="A12" s="50"/>
      <c r="B12" s="69" t="s">
        <v>231</v>
      </c>
      <c r="C12" s="63">
        <v>2010</v>
      </c>
      <c r="D12" s="70">
        <v>40500</v>
      </c>
      <c r="E12" s="67">
        <v>3055</v>
      </c>
      <c r="F12" s="63" t="s">
        <v>141</v>
      </c>
      <c r="G12" s="67">
        <v>1415</v>
      </c>
      <c r="H12" s="67"/>
      <c r="I12" s="67">
        <v>670</v>
      </c>
      <c r="J12" s="67">
        <f t="shared" si="0"/>
        <v>745</v>
      </c>
    </row>
    <row r="13" spans="1:10" x14ac:dyDescent="0.2">
      <c r="A13" s="50"/>
      <c r="B13" s="62" t="s">
        <v>249</v>
      </c>
      <c r="C13" s="63" t="s">
        <v>59</v>
      </c>
      <c r="D13" s="64">
        <v>38553</v>
      </c>
      <c r="E13" s="65">
        <v>15000</v>
      </c>
      <c r="F13" s="66" t="s">
        <v>88</v>
      </c>
      <c r="G13" s="67">
        <v>370</v>
      </c>
      <c r="H13" s="67"/>
      <c r="I13" s="67">
        <v>370</v>
      </c>
      <c r="J13" s="67">
        <f t="shared" ref="J13:J17" si="1">G13+H13-I13</f>
        <v>0</v>
      </c>
    </row>
    <row r="14" spans="1:10" x14ac:dyDescent="0.2">
      <c r="A14" s="50"/>
      <c r="B14" s="62" t="s">
        <v>249</v>
      </c>
      <c r="C14" s="63" t="s">
        <v>86</v>
      </c>
      <c r="D14" s="64">
        <v>38876</v>
      </c>
      <c r="E14" s="65">
        <v>15000</v>
      </c>
      <c r="F14" s="66" t="s">
        <v>92</v>
      </c>
      <c r="G14" s="67">
        <v>360</v>
      </c>
      <c r="H14" s="67"/>
      <c r="I14" s="67">
        <v>360</v>
      </c>
      <c r="J14" s="67">
        <f t="shared" si="1"/>
        <v>0</v>
      </c>
    </row>
    <row r="15" spans="1:10" x14ac:dyDescent="0.2">
      <c r="A15" s="50"/>
      <c r="B15" s="62" t="s">
        <v>249</v>
      </c>
      <c r="C15" s="63" t="s">
        <v>105</v>
      </c>
      <c r="D15" s="64">
        <v>40003</v>
      </c>
      <c r="E15" s="65">
        <v>35000</v>
      </c>
      <c r="F15" s="66" t="s">
        <v>113</v>
      </c>
      <c r="G15" s="67">
        <v>30750</v>
      </c>
      <c r="H15" s="67"/>
      <c r="I15" s="67">
        <v>1005</v>
      </c>
      <c r="J15" s="67">
        <f t="shared" si="1"/>
        <v>29745</v>
      </c>
    </row>
    <row r="16" spans="1:10" x14ac:dyDescent="0.2">
      <c r="A16" s="50"/>
      <c r="B16" s="62" t="s">
        <v>250</v>
      </c>
      <c r="C16" s="63">
        <v>2010</v>
      </c>
      <c r="D16" s="64">
        <v>40219</v>
      </c>
      <c r="E16" s="65">
        <v>24670</v>
      </c>
      <c r="F16" s="66" t="s">
        <v>124</v>
      </c>
      <c r="G16" s="67">
        <v>22210</v>
      </c>
      <c r="H16" s="67"/>
      <c r="I16" s="67">
        <v>845</v>
      </c>
      <c r="J16" s="67">
        <f t="shared" si="1"/>
        <v>21365</v>
      </c>
    </row>
    <row r="17" spans="1:10" x14ac:dyDescent="0.2">
      <c r="A17" s="50"/>
      <c r="B17" s="62" t="s">
        <v>249</v>
      </c>
      <c r="C17" s="63" t="s">
        <v>191</v>
      </c>
      <c r="D17" s="70">
        <v>40688</v>
      </c>
      <c r="E17" s="67">
        <v>13093</v>
      </c>
      <c r="F17" s="63" t="s">
        <v>142</v>
      </c>
      <c r="G17" s="67">
        <v>12758</v>
      </c>
      <c r="H17" s="68"/>
      <c r="I17" s="67">
        <v>458</v>
      </c>
      <c r="J17" s="67">
        <f t="shared" si="1"/>
        <v>12300</v>
      </c>
    </row>
    <row r="18" spans="1:10" x14ac:dyDescent="0.2">
      <c r="A18" s="50"/>
      <c r="B18" s="69" t="s">
        <v>250</v>
      </c>
      <c r="C18" s="63">
        <v>2012</v>
      </c>
      <c r="D18" s="70">
        <v>41088</v>
      </c>
      <c r="E18" s="67">
        <v>13690</v>
      </c>
      <c r="F18" s="63" t="s">
        <v>178</v>
      </c>
      <c r="G18" s="67">
        <v>13015</v>
      </c>
      <c r="H18" s="65"/>
      <c r="I18" s="67">
        <v>455</v>
      </c>
      <c r="J18" s="65">
        <f t="shared" ref="J18:J45" si="2">G18+H18-I18</f>
        <v>12560</v>
      </c>
    </row>
    <row r="19" spans="1:10" x14ac:dyDescent="0.2">
      <c r="A19" s="50"/>
      <c r="B19" s="62" t="s">
        <v>249</v>
      </c>
      <c r="C19" s="63" t="s">
        <v>155</v>
      </c>
      <c r="D19" s="70">
        <v>41128</v>
      </c>
      <c r="E19" s="67">
        <v>20000</v>
      </c>
      <c r="F19" s="63" t="s">
        <v>222</v>
      </c>
      <c r="G19" s="67">
        <v>19430</v>
      </c>
      <c r="H19" s="65"/>
      <c r="I19" s="67">
        <v>160</v>
      </c>
      <c r="J19" s="65">
        <f t="shared" si="2"/>
        <v>19270</v>
      </c>
    </row>
    <row r="20" spans="1:10" x14ac:dyDescent="0.2">
      <c r="A20" s="50"/>
      <c r="B20" s="62" t="s">
        <v>249</v>
      </c>
      <c r="C20" s="63" t="s">
        <v>220</v>
      </c>
      <c r="D20" s="70">
        <v>41514</v>
      </c>
      <c r="E20" s="67">
        <v>31200</v>
      </c>
      <c r="F20" s="63" t="s">
        <v>227</v>
      </c>
      <c r="G20" s="67">
        <v>31200</v>
      </c>
      <c r="H20" s="65"/>
      <c r="I20" s="67">
        <v>1400</v>
      </c>
      <c r="J20" s="65">
        <f>G20+H20-I20</f>
        <v>29800</v>
      </c>
    </row>
    <row r="21" spans="1:10" x14ac:dyDescent="0.2">
      <c r="A21" s="50"/>
      <c r="B21" s="62" t="s">
        <v>249</v>
      </c>
      <c r="C21" s="63" t="s">
        <v>205</v>
      </c>
      <c r="D21" s="70">
        <v>41564</v>
      </c>
      <c r="E21" s="67">
        <v>1815</v>
      </c>
      <c r="F21" s="63" t="s">
        <v>256</v>
      </c>
      <c r="G21" s="67">
        <v>1815</v>
      </c>
      <c r="H21" s="65"/>
      <c r="I21" s="67">
        <v>605</v>
      </c>
      <c r="J21" s="65">
        <f t="shared" si="2"/>
        <v>1210</v>
      </c>
    </row>
    <row r="22" spans="1:10" x14ac:dyDescent="0.2">
      <c r="A22" s="50"/>
      <c r="B22" s="62" t="s">
        <v>250</v>
      </c>
      <c r="C22" s="63">
        <v>2014</v>
      </c>
      <c r="D22" s="70">
        <v>41765</v>
      </c>
      <c r="E22" s="67">
        <v>23565</v>
      </c>
      <c r="F22" s="63" t="s">
        <v>257</v>
      </c>
      <c r="G22" s="67">
        <v>23565</v>
      </c>
      <c r="H22" s="65"/>
      <c r="I22" s="67">
        <v>290</v>
      </c>
      <c r="J22" s="65">
        <f t="shared" si="2"/>
        <v>23275</v>
      </c>
    </row>
    <row r="23" spans="1:10" x14ac:dyDescent="0.2">
      <c r="A23" s="50"/>
      <c r="B23" s="62" t="s">
        <v>249</v>
      </c>
      <c r="C23" s="63" t="s">
        <v>280</v>
      </c>
      <c r="D23" s="70">
        <v>42124</v>
      </c>
      <c r="E23" s="67">
        <v>20000</v>
      </c>
      <c r="F23" s="63" t="s">
        <v>281</v>
      </c>
      <c r="G23" s="67">
        <v>0</v>
      </c>
      <c r="H23" s="65">
        <v>20000</v>
      </c>
      <c r="I23" s="67">
        <v>0</v>
      </c>
      <c r="J23" s="65">
        <f t="shared" si="2"/>
        <v>20000</v>
      </c>
    </row>
    <row r="24" spans="1:10" x14ac:dyDescent="0.2">
      <c r="A24" s="50"/>
      <c r="B24" s="62" t="s">
        <v>244</v>
      </c>
      <c r="C24" s="63" t="s">
        <v>33</v>
      </c>
      <c r="D24" s="64" t="s">
        <v>37</v>
      </c>
      <c r="E24" s="65">
        <v>11000</v>
      </c>
      <c r="F24" s="66" t="s">
        <v>38</v>
      </c>
      <c r="G24" s="67">
        <v>2889</v>
      </c>
      <c r="H24" s="68"/>
      <c r="I24" s="67">
        <v>0</v>
      </c>
      <c r="J24" s="65">
        <f t="shared" si="2"/>
        <v>2889</v>
      </c>
    </row>
    <row r="25" spans="1:10" x14ac:dyDescent="0.2">
      <c r="A25" s="50"/>
      <c r="B25" s="62" t="s">
        <v>245</v>
      </c>
      <c r="C25" s="63">
        <v>2010</v>
      </c>
      <c r="D25" s="64">
        <v>40299</v>
      </c>
      <c r="E25" s="65">
        <v>5330</v>
      </c>
      <c r="F25" s="66" t="s">
        <v>123</v>
      </c>
      <c r="G25" s="67">
        <v>3480</v>
      </c>
      <c r="H25" s="68"/>
      <c r="I25" s="67">
        <v>750</v>
      </c>
      <c r="J25" s="65">
        <f t="shared" si="2"/>
        <v>2730</v>
      </c>
    </row>
    <row r="26" spans="1:10" x14ac:dyDescent="0.2">
      <c r="A26" s="50"/>
      <c r="B26" s="62" t="s">
        <v>246</v>
      </c>
      <c r="C26" s="63">
        <v>2010</v>
      </c>
      <c r="D26" s="64">
        <v>40486</v>
      </c>
      <c r="E26" s="65">
        <v>14785</v>
      </c>
      <c r="F26" s="66" t="s">
        <v>143</v>
      </c>
      <c r="G26" s="67">
        <v>12420</v>
      </c>
      <c r="H26" s="67"/>
      <c r="I26" s="67">
        <v>800</v>
      </c>
      <c r="J26" s="65">
        <f t="shared" si="2"/>
        <v>11620</v>
      </c>
    </row>
    <row r="27" spans="1:10" x14ac:dyDescent="0.2">
      <c r="A27" s="50"/>
      <c r="B27" s="62" t="s">
        <v>246</v>
      </c>
      <c r="C27" s="63">
        <v>2012</v>
      </c>
      <c r="D27" s="70">
        <v>41074</v>
      </c>
      <c r="E27" s="67">
        <v>18580</v>
      </c>
      <c r="F27" s="63" t="s">
        <v>179</v>
      </c>
      <c r="G27" s="67">
        <v>17410</v>
      </c>
      <c r="H27" s="65"/>
      <c r="I27" s="67">
        <v>905</v>
      </c>
      <c r="J27" s="65">
        <f t="shared" si="2"/>
        <v>16505</v>
      </c>
    </row>
    <row r="28" spans="1:10" x14ac:dyDescent="0.2">
      <c r="A28" s="50"/>
      <c r="B28" s="62" t="s">
        <v>248</v>
      </c>
      <c r="C28" s="63" t="s">
        <v>220</v>
      </c>
      <c r="D28" s="70">
        <v>41445</v>
      </c>
      <c r="E28" s="67">
        <v>31000</v>
      </c>
      <c r="F28" s="63" t="s">
        <v>223</v>
      </c>
      <c r="G28" s="67">
        <v>31000</v>
      </c>
      <c r="H28" s="65"/>
      <c r="I28" s="67">
        <v>2005</v>
      </c>
      <c r="J28" s="65">
        <f t="shared" si="2"/>
        <v>28995</v>
      </c>
    </row>
    <row r="29" spans="1:10" x14ac:dyDescent="0.2">
      <c r="A29" s="50"/>
      <c r="B29" s="62" t="s">
        <v>276</v>
      </c>
      <c r="C29" s="63" t="s">
        <v>240</v>
      </c>
      <c r="D29" s="70">
        <v>41465</v>
      </c>
      <c r="E29" s="67">
        <v>30755</v>
      </c>
      <c r="F29" s="63" t="s">
        <v>258</v>
      </c>
      <c r="G29" s="67">
        <v>30755</v>
      </c>
      <c r="H29" s="65"/>
      <c r="I29" s="67">
        <v>2045</v>
      </c>
      <c r="J29" s="65">
        <f t="shared" si="2"/>
        <v>28710</v>
      </c>
    </row>
    <row r="30" spans="1:10" x14ac:dyDescent="0.2">
      <c r="A30" s="50"/>
      <c r="B30" s="62" t="s">
        <v>248</v>
      </c>
      <c r="C30" s="63" t="s">
        <v>205</v>
      </c>
      <c r="D30" s="70">
        <v>42054</v>
      </c>
      <c r="E30" s="67">
        <v>14000</v>
      </c>
      <c r="F30" s="63" t="s">
        <v>282</v>
      </c>
      <c r="G30" s="67">
        <v>0</v>
      </c>
      <c r="H30" s="65">
        <v>14000</v>
      </c>
      <c r="I30" s="67">
        <v>0</v>
      </c>
      <c r="J30" s="65">
        <f t="shared" si="2"/>
        <v>14000</v>
      </c>
    </row>
    <row r="31" spans="1:10" x14ac:dyDescent="0.2">
      <c r="A31" s="50"/>
      <c r="B31" s="62" t="s">
        <v>247</v>
      </c>
      <c r="C31" s="63" t="s">
        <v>204</v>
      </c>
      <c r="D31" s="70">
        <v>41102</v>
      </c>
      <c r="E31" s="67">
        <v>2500</v>
      </c>
      <c r="F31" s="63" t="s">
        <v>224</v>
      </c>
      <c r="G31" s="67">
        <v>2420</v>
      </c>
      <c r="H31" s="65"/>
      <c r="I31" s="67">
        <v>0</v>
      </c>
      <c r="J31" s="65">
        <f t="shared" si="2"/>
        <v>2420</v>
      </c>
    </row>
    <row r="32" spans="1:10" x14ac:dyDescent="0.2">
      <c r="A32" s="50"/>
      <c r="B32" s="62" t="s">
        <v>247</v>
      </c>
      <c r="C32" s="63" t="s">
        <v>220</v>
      </c>
      <c r="D32" s="70">
        <v>41794</v>
      </c>
      <c r="E32" s="67">
        <v>2171</v>
      </c>
      <c r="F32" s="63" t="s">
        <v>259</v>
      </c>
      <c r="G32" s="67">
        <v>2171</v>
      </c>
      <c r="H32" s="65"/>
      <c r="I32" s="67">
        <v>0</v>
      </c>
      <c r="J32" s="65">
        <f t="shared" si="2"/>
        <v>2171</v>
      </c>
    </row>
    <row r="33" spans="1:10" x14ac:dyDescent="0.2">
      <c r="A33" s="50"/>
      <c r="B33" s="62" t="s">
        <v>166</v>
      </c>
      <c r="C33" s="63" t="s">
        <v>11</v>
      </c>
      <c r="D33" s="64">
        <v>35286</v>
      </c>
      <c r="E33" s="65">
        <v>29499</v>
      </c>
      <c r="F33" s="66" t="s">
        <v>26</v>
      </c>
      <c r="G33" s="67">
        <v>9687</v>
      </c>
      <c r="H33" s="67"/>
      <c r="I33" s="67">
        <v>1355</v>
      </c>
      <c r="J33" s="65">
        <f t="shared" si="2"/>
        <v>8332</v>
      </c>
    </row>
    <row r="34" spans="1:10" x14ac:dyDescent="0.2">
      <c r="A34" s="50"/>
      <c r="B34" s="62" t="s">
        <v>166</v>
      </c>
      <c r="C34" s="63" t="s">
        <v>189</v>
      </c>
      <c r="D34" s="70">
        <v>40680</v>
      </c>
      <c r="E34" s="67">
        <v>12999</v>
      </c>
      <c r="F34" s="63" t="s">
        <v>144</v>
      </c>
      <c r="G34" s="65">
        <v>12999</v>
      </c>
      <c r="H34" s="68"/>
      <c r="I34" s="67">
        <v>0</v>
      </c>
      <c r="J34" s="65">
        <f t="shared" si="2"/>
        <v>12999</v>
      </c>
    </row>
    <row r="35" spans="1:10" x14ac:dyDescent="0.2">
      <c r="A35" s="50"/>
      <c r="B35" s="62" t="s">
        <v>166</v>
      </c>
      <c r="C35" s="63">
        <v>2013</v>
      </c>
      <c r="D35" s="70">
        <v>41325</v>
      </c>
      <c r="E35" s="67">
        <v>9998</v>
      </c>
      <c r="F35" s="63" t="s">
        <v>219</v>
      </c>
      <c r="G35" s="67">
        <v>9998</v>
      </c>
      <c r="H35" s="67"/>
      <c r="I35" s="67">
        <v>0</v>
      </c>
      <c r="J35" s="65">
        <f t="shared" si="2"/>
        <v>9998</v>
      </c>
    </row>
    <row r="36" spans="1:10" x14ac:dyDescent="0.2">
      <c r="A36" s="50"/>
      <c r="B36" s="62" t="s">
        <v>151</v>
      </c>
      <c r="C36" s="63" t="s">
        <v>108</v>
      </c>
      <c r="D36" s="64">
        <v>35089</v>
      </c>
      <c r="E36" s="65">
        <v>26985</v>
      </c>
      <c r="F36" s="66" t="s">
        <v>27</v>
      </c>
      <c r="G36" s="67">
        <v>1930</v>
      </c>
      <c r="H36" s="67"/>
      <c r="I36" s="67">
        <v>1320</v>
      </c>
      <c r="J36" s="65">
        <f t="shared" si="2"/>
        <v>610</v>
      </c>
    </row>
    <row r="37" spans="1:10" x14ac:dyDescent="0.2">
      <c r="A37" s="50"/>
      <c r="B37" s="62" t="s">
        <v>151</v>
      </c>
      <c r="C37" s="63" t="s">
        <v>48</v>
      </c>
      <c r="D37" s="64">
        <v>37469</v>
      </c>
      <c r="E37" s="65">
        <v>7285</v>
      </c>
      <c r="F37" s="66" t="s">
        <v>49</v>
      </c>
      <c r="G37" s="67">
        <v>1275</v>
      </c>
      <c r="H37" s="67"/>
      <c r="I37" s="67">
        <v>0</v>
      </c>
      <c r="J37" s="65">
        <f t="shared" si="2"/>
        <v>1275</v>
      </c>
    </row>
    <row r="38" spans="1:10" x14ac:dyDescent="0.2">
      <c r="A38" s="50"/>
      <c r="B38" s="62" t="s">
        <v>151</v>
      </c>
      <c r="C38" s="63" t="s">
        <v>232</v>
      </c>
      <c r="D38" s="64">
        <v>37469</v>
      </c>
      <c r="E38" s="65">
        <v>39180</v>
      </c>
      <c r="F38" s="66" t="s">
        <v>49</v>
      </c>
      <c r="G38" s="67">
        <v>38055</v>
      </c>
      <c r="H38" s="67"/>
      <c r="I38" s="67">
        <v>1505</v>
      </c>
      <c r="J38" s="65">
        <f t="shared" si="2"/>
        <v>36550</v>
      </c>
    </row>
    <row r="39" spans="1:10" x14ac:dyDescent="0.2">
      <c r="A39" s="50"/>
      <c r="B39" s="62" t="s">
        <v>283</v>
      </c>
      <c r="C39" s="63" t="s">
        <v>260</v>
      </c>
      <c r="D39" s="64">
        <v>42184</v>
      </c>
      <c r="E39" s="65">
        <v>62000</v>
      </c>
      <c r="F39" s="66" t="s">
        <v>284</v>
      </c>
      <c r="G39" s="67">
        <v>0</v>
      </c>
      <c r="H39" s="67">
        <v>62000</v>
      </c>
      <c r="I39" s="67">
        <v>0</v>
      </c>
      <c r="J39" s="65">
        <f t="shared" si="2"/>
        <v>62000</v>
      </c>
    </row>
    <row r="40" spans="1:10" x14ac:dyDescent="0.2">
      <c r="A40" s="50"/>
      <c r="B40" s="62" t="s">
        <v>167</v>
      </c>
      <c r="C40" s="63" t="s">
        <v>50</v>
      </c>
      <c r="D40" s="64">
        <v>37694</v>
      </c>
      <c r="E40" s="65">
        <v>22505</v>
      </c>
      <c r="F40" s="66" t="s">
        <v>304</v>
      </c>
      <c r="G40" s="67">
        <v>600</v>
      </c>
      <c r="H40" s="67"/>
      <c r="I40" s="67">
        <v>0</v>
      </c>
      <c r="J40" s="65">
        <f t="shared" si="2"/>
        <v>600</v>
      </c>
    </row>
    <row r="41" spans="1:10" x14ac:dyDescent="0.2">
      <c r="A41" s="50"/>
      <c r="B41" s="62" t="s">
        <v>167</v>
      </c>
      <c r="C41" s="63" t="s">
        <v>57</v>
      </c>
      <c r="D41" s="64" t="s">
        <v>58</v>
      </c>
      <c r="E41" s="65">
        <v>4074</v>
      </c>
      <c r="F41" s="66" t="s">
        <v>51</v>
      </c>
      <c r="G41" s="67">
        <v>1519</v>
      </c>
      <c r="H41" s="67"/>
      <c r="I41" s="67">
        <v>0</v>
      </c>
      <c r="J41" s="65">
        <f t="shared" si="2"/>
        <v>1519</v>
      </c>
    </row>
    <row r="42" spans="1:10" x14ac:dyDescent="0.2">
      <c r="A42" s="50"/>
      <c r="B42" s="62" t="s">
        <v>167</v>
      </c>
      <c r="C42" s="63" t="s">
        <v>76</v>
      </c>
      <c r="D42" s="64" t="s">
        <v>77</v>
      </c>
      <c r="E42" s="65">
        <v>3158</v>
      </c>
      <c r="F42" s="66" t="s">
        <v>66</v>
      </c>
      <c r="G42" s="67">
        <v>728</v>
      </c>
      <c r="H42" s="67"/>
      <c r="I42" s="67">
        <v>65</v>
      </c>
      <c r="J42" s="65">
        <f t="shared" si="2"/>
        <v>663</v>
      </c>
    </row>
    <row r="43" spans="1:10" x14ac:dyDescent="0.2">
      <c r="A43" s="50"/>
      <c r="B43" s="62" t="s">
        <v>167</v>
      </c>
      <c r="C43" s="63">
        <v>2005</v>
      </c>
      <c r="D43" s="64">
        <v>38607</v>
      </c>
      <c r="E43" s="65">
        <v>2262</v>
      </c>
      <c r="F43" s="66" t="s">
        <v>90</v>
      </c>
      <c r="G43" s="67">
        <v>1417</v>
      </c>
      <c r="H43" s="67"/>
      <c r="I43" s="67">
        <v>50</v>
      </c>
      <c r="J43" s="65">
        <f t="shared" si="2"/>
        <v>1367</v>
      </c>
    </row>
    <row r="44" spans="1:10" x14ac:dyDescent="0.2">
      <c r="A44" s="50"/>
      <c r="B44" s="62" t="s">
        <v>196</v>
      </c>
      <c r="C44" s="63" t="s">
        <v>204</v>
      </c>
      <c r="D44" s="64">
        <v>40511</v>
      </c>
      <c r="E44" s="65">
        <v>12670</v>
      </c>
      <c r="F44" s="66" t="s">
        <v>145</v>
      </c>
      <c r="G44" s="67">
        <v>12450</v>
      </c>
      <c r="H44" s="68"/>
      <c r="I44" s="67">
        <v>1015</v>
      </c>
      <c r="J44" s="65">
        <f t="shared" si="2"/>
        <v>11435</v>
      </c>
    </row>
    <row r="45" spans="1:10" x14ac:dyDescent="0.2">
      <c r="A45" s="50"/>
      <c r="B45" s="62" t="s">
        <v>196</v>
      </c>
      <c r="C45" s="63" t="s">
        <v>220</v>
      </c>
      <c r="D45" s="70">
        <v>40988</v>
      </c>
      <c r="E45" s="67">
        <v>8805</v>
      </c>
      <c r="F45" s="63" t="s">
        <v>180</v>
      </c>
      <c r="G45" s="67">
        <v>8690</v>
      </c>
      <c r="H45" s="67"/>
      <c r="I45" s="67">
        <v>30</v>
      </c>
      <c r="J45" s="65">
        <f t="shared" si="2"/>
        <v>8660</v>
      </c>
    </row>
    <row r="46" spans="1:10" x14ac:dyDescent="0.2">
      <c r="A46" s="50"/>
      <c r="B46" s="62" t="s">
        <v>168</v>
      </c>
      <c r="C46" s="63" t="s">
        <v>12</v>
      </c>
      <c r="D46" s="64">
        <v>33817</v>
      </c>
      <c r="E46" s="65">
        <v>890</v>
      </c>
      <c r="F46" s="66" t="s">
        <v>13</v>
      </c>
      <c r="G46" s="67">
        <v>180</v>
      </c>
      <c r="H46" s="67"/>
      <c r="I46" s="67">
        <v>60</v>
      </c>
      <c r="J46" s="67">
        <f t="shared" ref="J46:J54" si="3">G46+H46-I46</f>
        <v>120</v>
      </c>
    </row>
    <row r="47" spans="1:10" x14ac:dyDescent="0.2">
      <c r="A47" s="50"/>
      <c r="B47" s="62" t="s">
        <v>168</v>
      </c>
      <c r="C47" s="63" t="s">
        <v>14</v>
      </c>
      <c r="D47" s="64">
        <v>34878</v>
      </c>
      <c r="E47" s="65">
        <v>2779</v>
      </c>
      <c r="F47" s="66" t="s">
        <v>15</v>
      </c>
      <c r="G47" s="67">
        <v>843</v>
      </c>
      <c r="H47" s="67"/>
      <c r="I47" s="67">
        <v>119</v>
      </c>
      <c r="J47" s="67">
        <f t="shared" si="3"/>
        <v>724</v>
      </c>
    </row>
    <row r="48" spans="1:10" ht="10.8" customHeight="1" x14ac:dyDescent="0.2">
      <c r="A48" s="50"/>
      <c r="B48" s="62" t="s">
        <v>168</v>
      </c>
      <c r="C48" s="63" t="s">
        <v>23</v>
      </c>
      <c r="D48" s="64">
        <v>36033</v>
      </c>
      <c r="E48" s="65">
        <v>1560</v>
      </c>
      <c r="F48" s="66" t="s">
        <v>28</v>
      </c>
      <c r="G48" s="67">
        <v>1381</v>
      </c>
      <c r="H48" s="67"/>
      <c r="I48" s="67">
        <v>38</v>
      </c>
      <c r="J48" s="67">
        <f t="shared" si="3"/>
        <v>1343</v>
      </c>
    </row>
    <row r="49" spans="1:10" x14ac:dyDescent="0.2">
      <c r="A49" s="50"/>
      <c r="B49" s="62" t="s">
        <v>168</v>
      </c>
      <c r="C49" s="63" t="s">
        <v>69</v>
      </c>
      <c r="D49" s="64" t="s">
        <v>70</v>
      </c>
      <c r="E49" s="65">
        <v>2011</v>
      </c>
      <c r="F49" s="66" t="s">
        <v>66</v>
      </c>
      <c r="G49" s="67">
        <v>2001</v>
      </c>
      <c r="H49" s="67"/>
      <c r="I49" s="67">
        <v>0</v>
      </c>
      <c r="J49" s="67">
        <f t="shared" si="3"/>
        <v>2001</v>
      </c>
    </row>
    <row r="50" spans="1:10" x14ac:dyDescent="0.2">
      <c r="A50" s="50"/>
      <c r="B50" s="62" t="s">
        <v>152</v>
      </c>
      <c r="C50" s="63" t="s">
        <v>105</v>
      </c>
      <c r="D50" s="64">
        <v>39940</v>
      </c>
      <c r="E50" s="65">
        <v>21833</v>
      </c>
      <c r="F50" s="66" t="s">
        <v>115</v>
      </c>
      <c r="G50" s="65">
        <v>21533</v>
      </c>
      <c r="H50" s="67"/>
      <c r="I50" s="67">
        <v>220</v>
      </c>
      <c r="J50" s="67">
        <f t="shared" si="3"/>
        <v>21313</v>
      </c>
    </row>
    <row r="51" spans="1:10" x14ac:dyDescent="0.2">
      <c r="A51" s="50"/>
      <c r="B51" s="62" t="s">
        <v>152</v>
      </c>
      <c r="C51" s="63" t="s">
        <v>110</v>
      </c>
      <c r="D51" s="64">
        <v>40458</v>
      </c>
      <c r="E51" s="65">
        <v>12982</v>
      </c>
      <c r="F51" s="66" t="s">
        <v>150</v>
      </c>
      <c r="G51" s="65">
        <v>12982</v>
      </c>
      <c r="H51" s="67"/>
      <c r="I51" s="67">
        <v>2292</v>
      </c>
      <c r="J51" s="67">
        <f t="shared" si="3"/>
        <v>10690</v>
      </c>
    </row>
    <row r="52" spans="1:10" x14ac:dyDescent="0.2">
      <c r="A52" s="50"/>
      <c r="B52" s="62" t="s">
        <v>152</v>
      </c>
      <c r="C52" s="63" t="s">
        <v>260</v>
      </c>
      <c r="D52" s="64">
        <v>42093</v>
      </c>
      <c r="E52" s="65">
        <v>2900</v>
      </c>
      <c r="F52" s="66" t="s">
        <v>285</v>
      </c>
      <c r="G52" s="67">
        <v>0</v>
      </c>
      <c r="H52" s="67">
        <v>2900</v>
      </c>
      <c r="I52" s="67">
        <v>0</v>
      </c>
      <c r="J52" s="67">
        <f t="shared" si="3"/>
        <v>2900</v>
      </c>
    </row>
    <row r="53" spans="1:10" x14ac:dyDescent="0.2">
      <c r="A53" s="50"/>
      <c r="B53" s="62" t="s">
        <v>288</v>
      </c>
      <c r="C53" s="63" t="s">
        <v>286</v>
      </c>
      <c r="D53" s="64">
        <v>42164</v>
      </c>
      <c r="E53" s="65">
        <v>6185</v>
      </c>
      <c r="F53" s="66" t="s">
        <v>287</v>
      </c>
      <c r="G53" s="67">
        <v>0</v>
      </c>
      <c r="H53" s="67">
        <v>6185</v>
      </c>
      <c r="I53" s="67">
        <v>0</v>
      </c>
      <c r="J53" s="67">
        <f t="shared" si="3"/>
        <v>6185</v>
      </c>
    </row>
    <row r="54" spans="1:10" x14ac:dyDescent="0.2">
      <c r="A54" s="50"/>
      <c r="B54" s="62" t="s">
        <v>251</v>
      </c>
      <c r="C54" s="63" t="s">
        <v>48</v>
      </c>
      <c r="D54" s="64">
        <v>38442</v>
      </c>
      <c r="E54" s="65">
        <v>31885</v>
      </c>
      <c r="F54" s="66" t="s">
        <v>78</v>
      </c>
      <c r="G54" s="67">
        <v>5155</v>
      </c>
      <c r="H54" s="67"/>
      <c r="I54" s="67">
        <v>2095</v>
      </c>
      <c r="J54" s="67">
        <f t="shared" si="3"/>
        <v>3060</v>
      </c>
    </row>
    <row r="55" spans="1:10" x14ac:dyDescent="0.2">
      <c r="A55" s="50"/>
      <c r="B55" s="62" t="s">
        <v>251</v>
      </c>
      <c r="C55" s="63" t="s">
        <v>75</v>
      </c>
      <c r="D55" s="64">
        <v>38442</v>
      </c>
      <c r="E55" s="65">
        <v>12670</v>
      </c>
      <c r="F55" s="66" t="s">
        <v>56</v>
      </c>
      <c r="G55" s="67">
        <v>12430</v>
      </c>
      <c r="H55" s="67"/>
      <c r="I55" s="67">
        <v>0</v>
      </c>
      <c r="J55" s="67">
        <f>G55+H55-I55</f>
        <v>12430</v>
      </c>
    </row>
    <row r="56" spans="1:10" x14ac:dyDescent="0.2">
      <c r="A56" s="50"/>
      <c r="B56" s="62" t="s">
        <v>251</v>
      </c>
      <c r="C56" s="63" t="s">
        <v>260</v>
      </c>
      <c r="D56" s="64">
        <v>41760</v>
      </c>
      <c r="E56" s="65">
        <v>5465</v>
      </c>
      <c r="F56" s="66" t="s">
        <v>261</v>
      </c>
      <c r="G56" s="67">
        <v>5465</v>
      </c>
      <c r="H56" s="67"/>
      <c r="I56" s="67">
        <v>90</v>
      </c>
      <c r="J56" s="67">
        <f t="shared" ref="J56:J60" si="4">G56+H56-I56</f>
        <v>5375</v>
      </c>
    </row>
    <row r="57" spans="1:10" x14ac:dyDescent="0.2">
      <c r="B57" s="85" t="s">
        <v>251</v>
      </c>
      <c r="C57" s="86" t="s">
        <v>262</v>
      </c>
      <c r="D57" s="104">
        <v>41760</v>
      </c>
      <c r="E57" s="65">
        <v>11950</v>
      </c>
      <c r="F57" s="86" t="s">
        <v>263</v>
      </c>
      <c r="G57" s="67">
        <v>11950</v>
      </c>
      <c r="H57" s="67"/>
      <c r="I57" s="85">
        <v>205</v>
      </c>
      <c r="J57" s="67">
        <f t="shared" si="4"/>
        <v>11745</v>
      </c>
    </row>
    <row r="58" spans="1:10" x14ac:dyDescent="0.2">
      <c r="A58" s="50"/>
      <c r="B58" s="62" t="s">
        <v>252</v>
      </c>
      <c r="C58" s="63" t="s">
        <v>22</v>
      </c>
      <c r="D58" s="64">
        <v>36223</v>
      </c>
      <c r="E58" s="65">
        <v>7248</v>
      </c>
      <c r="F58" s="66" t="s">
        <v>25</v>
      </c>
      <c r="G58" s="67">
        <v>2428</v>
      </c>
      <c r="H58" s="67"/>
      <c r="I58" s="67">
        <v>287</v>
      </c>
      <c r="J58" s="67">
        <f t="shared" si="4"/>
        <v>2141</v>
      </c>
    </row>
    <row r="59" spans="1:10" x14ac:dyDescent="0.2">
      <c r="A59" s="50"/>
      <c r="B59" s="62" t="s">
        <v>252</v>
      </c>
      <c r="C59" s="63" t="s">
        <v>40</v>
      </c>
      <c r="D59" s="64" t="s">
        <v>41</v>
      </c>
      <c r="E59" s="65">
        <v>2561</v>
      </c>
      <c r="F59" s="66" t="s">
        <v>32</v>
      </c>
      <c r="G59" s="67">
        <v>1511</v>
      </c>
      <c r="H59" s="67"/>
      <c r="I59" s="67">
        <v>103</v>
      </c>
      <c r="J59" s="67">
        <f t="shared" si="4"/>
        <v>1408</v>
      </c>
    </row>
    <row r="60" spans="1:10" x14ac:dyDescent="0.2">
      <c r="A60" s="50"/>
      <c r="B60" s="62" t="s">
        <v>252</v>
      </c>
      <c r="C60" s="63" t="s">
        <v>39</v>
      </c>
      <c r="D60" s="64" t="s">
        <v>53</v>
      </c>
      <c r="E60" s="65">
        <v>2191</v>
      </c>
      <c r="F60" s="66" t="s">
        <v>49</v>
      </c>
      <c r="G60" s="67">
        <v>1915</v>
      </c>
      <c r="H60" s="67"/>
      <c r="I60" s="67">
        <v>46</v>
      </c>
      <c r="J60" s="67">
        <f t="shared" si="4"/>
        <v>1869</v>
      </c>
    </row>
    <row r="61" spans="1:10" x14ac:dyDescent="0.2">
      <c r="A61" s="50"/>
      <c r="B61" s="62" t="s">
        <v>252</v>
      </c>
      <c r="C61" s="63" t="s">
        <v>105</v>
      </c>
      <c r="D61" s="64">
        <v>39954</v>
      </c>
      <c r="E61" s="65">
        <v>5000</v>
      </c>
      <c r="F61" s="66" t="s">
        <v>119</v>
      </c>
      <c r="G61" s="67">
        <v>4540</v>
      </c>
      <c r="H61" s="68"/>
      <c r="I61" s="67">
        <v>0</v>
      </c>
      <c r="J61" s="67">
        <f t="shared" ref="J61:J73" si="5">G61+H61-I61</f>
        <v>4540</v>
      </c>
    </row>
    <row r="62" spans="1:10" x14ac:dyDescent="0.2">
      <c r="A62" s="50"/>
      <c r="B62" s="62" t="s">
        <v>252</v>
      </c>
      <c r="C62" s="63" t="s">
        <v>110</v>
      </c>
      <c r="D62" s="64">
        <v>40465</v>
      </c>
      <c r="E62" s="65">
        <v>7999</v>
      </c>
      <c r="F62" s="66" t="s">
        <v>146</v>
      </c>
      <c r="G62" s="67">
        <v>7999</v>
      </c>
      <c r="H62" s="67"/>
      <c r="I62" s="67">
        <v>0</v>
      </c>
      <c r="J62" s="67">
        <f t="shared" si="5"/>
        <v>7999</v>
      </c>
    </row>
    <row r="63" spans="1:10" x14ac:dyDescent="0.2">
      <c r="A63" s="50"/>
      <c r="B63" s="62" t="s">
        <v>252</v>
      </c>
      <c r="C63" s="63" t="s">
        <v>100</v>
      </c>
      <c r="D63" s="64">
        <v>40632</v>
      </c>
      <c r="E63" s="65">
        <v>5000</v>
      </c>
      <c r="F63" s="66" t="s">
        <v>147</v>
      </c>
      <c r="G63" s="67">
        <v>4760</v>
      </c>
      <c r="H63" s="67"/>
      <c r="I63" s="67">
        <v>145</v>
      </c>
      <c r="J63" s="67">
        <f t="shared" si="5"/>
        <v>4615</v>
      </c>
    </row>
    <row r="64" spans="1:10" x14ac:dyDescent="0.2">
      <c r="A64" s="50"/>
      <c r="B64" s="62" t="s">
        <v>252</v>
      </c>
      <c r="C64" s="63" t="s">
        <v>260</v>
      </c>
      <c r="D64" s="64">
        <v>42164</v>
      </c>
      <c r="E64" s="65">
        <v>5000</v>
      </c>
      <c r="F64" s="66" t="s">
        <v>289</v>
      </c>
      <c r="G64" s="67">
        <v>0</v>
      </c>
      <c r="H64" s="67">
        <v>5000</v>
      </c>
      <c r="I64" s="67">
        <v>0</v>
      </c>
      <c r="J64" s="67">
        <f t="shared" si="5"/>
        <v>5000</v>
      </c>
    </row>
    <row r="65" spans="1:11" x14ac:dyDescent="0.2">
      <c r="A65" s="50"/>
      <c r="B65" s="62" t="s">
        <v>252</v>
      </c>
      <c r="C65" s="63" t="s">
        <v>262</v>
      </c>
      <c r="D65" s="64">
        <v>42164</v>
      </c>
      <c r="E65" s="65">
        <v>1000</v>
      </c>
      <c r="F65" s="66" t="s">
        <v>290</v>
      </c>
      <c r="G65" s="67">
        <v>0</v>
      </c>
      <c r="H65" s="67">
        <v>1000</v>
      </c>
      <c r="I65" s="67">
        <v>0</v>
      </c>
      <c r="J65" s="67">
        <f t="shared" si="5"/>
        <v>1000</v>
      </c>
    </row>
    <row r="66" spans="1:11" x14ac:dyDescent="0.2">
      <c r="A66" s="50"/>
      <c r="B66" s="62" t="s">
        <v>291</v>
      </c>
      <c r="C66" s="63" t="s">
        <v>260</v>
      </c>
      <c r="D66" s="64">
        <v>42129</v>
      </c>
      <c r="E66" s="65">
        <v>18000</v>
      </c>
      <c r="F66" s="66" t="s">
        <v>284</v>
      </c>
      <c r="G66" s="67">
        <v>0</v>
      </c>
      <c r="H66" s="67">
        <v>18000</v>
      </c>
      <c r="I66" s="67">
        <v>0</v>
      </c>
      <c r="J66" s="67">
        <f t="shared" si="5"/>
        <v>18000</v>
      </c>
    </row>
    <row r="67" spans="1:11" x14ac:dyDescent="0.2">
      <c r="A67" s="50"/>
      <c r="B67" s="62" t="s">
        <v>253</v>
      </c>
      <c r="C67" s="63" t="s">
        <v>69</v>
      </c>
      <c r="D67" s="64">
        <v>38218</v>
      </c>
      <c r="E67" s="65">
        <v>2836</v>
      </c>
      <c r="F67" s="66" t="s">
        <v>71</v>
      </c>
      <c r="G67" s="67">
        <v>1966</v>
      </c>
      <c r="H67" s="67"/>
      <c r="I67" s="67">
        <v>140</v>
      </c>
      <c r="J67" s="67">
        <f t="shared" si="5"/>
        <v>1826</v>
      </c>
    </row>
    <row r="68" spans="1:11" x14ac:dyDescent="0.2">
      <c r="A68" s="50"/>
      <c r="B68" s="62" t="s">
        <v>253</v>
      </c>
      <c r="C68" s="63" t="s">
        <v>72</v>
      </c>
      <c r="D68" s="64" t="s">
        <v>73</v>
      </c>
      <c r="E68" s="65">
        <v>1200</v>
      </c>
      <c r="F68" s="66" t="s">
        <v>74</v>
      </c>
      <c r="G68" s="67">
        <v>705</v>
      </c>
      <c r="H68" s="67"/>
      <c r="I68" s="67">
        <v>105</v>
      </c>
      <c r="J68" s="67">
        <f t="shared" si="5"/>
        <v>600</v>
      </c>
    </row>
    <row r="69" spans="1:11" x14ac:dyDescent="0.2">
      <c r="A69" s="50"/>
      <c r="B69" s="62" t="s">
        <v>253</v>
      </c>
      <c r="C69" s="63" t="s">
        <v>105</v>
      </c>
      <c r="D69" s="64">
        <v>39651</v>
      </c>
      <c r="E69" s="65">
        <v>1959</v>
      </c>
      <c r="F69" s="66" t="s">
        <v>109</v>
      </c>
      <c r="G69" s="67">
        <v>1949</v>
      </c>
      <c r="H69" s="67"/>
      <c r="I69" s="67">
        <v>2</v>
      </c>
      <c r="J69" s="67">
        <f t="shared" si="5"/>
        <v>1947</v>
      </c>
    </row>
    <row r="70" spans="1:11" x14ac:dyDescent="0.2">
      <c r="A70" s="50"/>
      <c r="B70" s="62" t="s">
        <v>253</v>
      </c>
      <c r="C70" s="63" t="s">
        <v>110</v>
      </c>
      <c r="D70" s="64">
        <v>39651</v>
      </c>
      <c r="E70" s="65">
        <v>33998</v>
      </c>
      <c r="F70" s="66" t="s">
        <v>109</v>
      </c>
      <c r="G70" s="67">
        <v>32740</v>
      </c>
      <c r="H70" s="67"/>
      <c r="I70" s="67">
        <v>328</v>
      </c>
      <c r="J70" s="67">
        <f t="shared" si="5"/>
        <v>32412</v>
      </c>
    </row>
    <row r="71" spans="1:11" x14ac:dyDescent="0.2">
      <c r="A71" s="50"/>
      <c r="B71" s="62" t="s">
        <v>254</v>
      </c>
      <c r="C71" s="63" t="s">
        <v>22</v>
      </c>
      <c r="D71" s="64">
        <v>36279</v>
      </c>
      <c r="E71" s="65">
        <v>1711</v>
      </c>
      <c r="F71" s="66" t="s">
        <v>25</v>
      </c>
      <c r="G71" s="67">
        <v>458</v>
      </c>
      <c r="H71" s="67"/>
      <c r="I71" s="67">
        <v>59</v>
      </c>
      <c r="J71" s="67">
        <f t="shared" si="5"/>
        <v>399</v>
      </c>
    </row>
    <row r="72" spans="1:11" x14ac:dyDescent="0.2">
      <c r="A72" s="50"/>
      <c r="B72" s="62" t="s">
        <v>255</v>
      </c>
      <c r="C72" s="63" t="s">
        <v>96</v>
      </c>
      <c r="D72" s="64">
        <v>39203</v>
      </c>
      <c r="E72" s="65">
        <v>18000</v>
      </c>
      <c r="F72" s="66" t="s">
        <v>95</v>
      </c>
      <c r="G72" s="67">
        <v>17455</v>
      </c>
      <c r="H72" s="67"/>
      <c r="I72" s="67">
        <v>130</v>
      </c>
      <c r="J72" s="67">
        <f t="shared" si="5"/>
        <v>17325</v>
      </c>
    </row>
    <row r="73" spans="1:11" x14ac:dyDescent="0.2">
      <c r="A73" s="50"/>
      <c r="B73" s="62" t="s">
        <v>255</v>
      </c>
      <c r="C73" s="63" t="s">
        <v>111</v>
      </c>
      <c r="D73" s="64">
        <v>39631</v>
      </c>
      <c r="E73" s="65">
        <v>12385</v>
      </c>
      <c r="F73" s="66" t="s">
        <v>112</v>
      </c>
      <c r="G73" s="67">
        <v>11720</v>
      </c>
      <c r="H73" s="67"/>
      <c r="I73" s="67">
        <v>96</v>
      </c>
      <c r="J73" s="67">
        <f t="shared" si="5"/>
        <v>11624</v>
      </c>
    </row>
    <row r="74" spans="1:11" x14ac:dyDescent="0.2">
      <c r="A74" s="50"/>
      <c r="B74" s="62" t="s">
        <v>255</v>
      </c>
      <c r="C74" s="63" t="s">
        <v>116</v>
      </c>
      <c r="D74" s="64">
        <v>39631</v>
      </c>
      <c r="E74" s="65">
        <v>7924</v>
      </c>
      <c r="F74" s="66" t="s">
        <v>112</v>
      </c>
      <c r="G74" s="67">
        <v>7840</v>
      </c>
      <c r="H74" s="67"/>
      <c r="I74" s="67">
        <v>0</v>
      </c>
      <c r="J74" s="67">
        <f t="shared" ref="J74:J76" si="6">G74+H74-I74</f>
        <v>7840</v>
      </c>
    </row>
    <row r="75" spans="1:11" x14ac:dyDescent="0.2">
      <c r="A75" s="50"/>
      <c r="B75" s="62" t="s">
        <v>255</v>
      </c>
      <c r="C75" s="63" t="s">
        <v>117</v>
      </c>
      <c r="D75" s="64">
        <v>39631</v>
      </c>
      <c r="E75" s="65">
        <v>3887</v>
      </c>
      <c r="F75" s="66" t="s">
        <v>112</v>
      </c>
      <c r="G75" s="67">
        <v>2768</v>
      </c>
      <c r="H75" s="68"/>
      <c r="I75" s="67">
        <v>64</v>
      </c>
      <c r="J75" s="67">
        <f t="shared" si="6"/>
        <v>2704</v>
      </c>
    </row>
    <row r="76" spans="1:11" x14ac:dyDescent="0.2">
      <c r="A76" s="50"/>
      <c r="B76" s="62" t="s">
        <v>255</v>
      </c>
      <c r="C76" s="63" t="s">
        <v>233</v>
      </c>
      <c r="D76" s="64">
        <v>40647</v>
      </c>
      <c r="E76" s="65">
        <v>3534</v>
      </c>
      <c r="F76" s="66" t="s">
        <v>148</v>
      </c>
      <c r="G76" s="67">
        <v>3534</v>
      </c>
      <c r="H76" s="67"/>
      <c r="I76" s="67">
        <v>0</v>
      </c>
      <c r="J76" s="67">
        <f t="shared" si="6"/>
        <v>3534</v>
      </c>
    </row>
    <row r="77" spans="1:11" x14ac:dyDescent="0.2">
      <c r="A77" s="50"/>
      <c r="B77" s="62" t="s">
        <v>169</v>
      </c>
      <c r="C77" s="63" t="s">
        <v>80</v>
      </c>
      <c r="D77" s="64">
        <v>38384</v>
      </c>
      <c r="E77" s="65">
        <v>24620</v>
      </c>
      <c r="F77" s="66" t="s">
        <v>66</v>
      </c>
      <c r="G77" s="67">
        <v>17534</v>
      </c>
      <c r="H77" s="67"/>
      <c r="I77" s="67">
        <v>1150</v>
      </c>
      <c r="J77" s="67">
        <f t="shared" ref="J77:J79" si="7">G77+H77-I77</f>
        <v>16384</v>
      </c>
    </row>
    <row r="78" spans="1:11" x14ac:dyDescent="0.2">
      <c r="A78" s="50"/>
      <c r="B78" s="62" t="s">
        <v>169</v>
      </c>
      <c r="C78" s="63" t="s">
        <v>101</v>
      </c>
      <c r="D78" s="64">
        <v>39356</v>
      </c>
      <c r="E78" s="65">
        <v>33953</v>
      </c>
      <c r="F78" s="66" t="s">
        <v>102</v>
      </c>
      <c r="G78" s="67">
        <v>32423</v>
      </c>
      <c r="H78" s="68"/>
      <c r="I78" s="67">
        <v>15740</v>
      </c>
      <c r="J78" s="67">
        <f t="shared" si="7"/>
        <v>16683</v>
      </c>
    </row>
    <row r="79" spans="1:11" x14ac:dyDescent="0.2">
      <c r="A79" s="50"/>
      <c r="B79" s="62" t="s">
        <v>169</v>
      </c>
      <c r="C79" s="63" t="s">
        <v>149</v>
      </c>
      <c r="D79" s="64">
        <v>40709</v>
      </c>
      <c r="E79" s="65">
        <v>17600</v>
      </c>
      <c r="F79" s="66" t="s">
        <v>150</v>
      </c>
      <c r="G79" s="67">
        <v>15600</v>
      </c>
      <c r="H79" s="68"/>
      <c r="I79" s="67">
        <v>15019</v>
      </c>
      <c r="J79" s="67">
        <f t="shared" si="7"/>
        <v>581</v>
      </c>
    </row>
    <row r="80" spans="1:11" x14ac:dyDescent="0.2">
      <c r="A80" s="50"/>
      <c r="B80" s="69" t="s">
        <v>169</v>
      </c>
      <c r="C80" s="63" t="s">
        <v>181</v>
      </c>
      <c r="D80" s="70">
        <v>41060</v>
      </c>
      <c r="E80" s="67">
        <v>28991</v>
      </c>
      <c r="F80" s="63" t="s">
        <v>182</v>
      </c>
      <c r="G80" s="67">
        <v>28991</v>
      </c>
      <c r="H80" s="67"/>
      <c r="I80" s="67">
        <v>0</v>
      </c>
      <c r="J80" s="67">
        <f t="shared" ref="J80:J82" si="8">G80+H80-I80</f>
        <v>28991</v>
      </c>
      <c r="K80" s="3"/>
    </row>
    <row r="81" spans="1:11" x14ac:dyDescent="0.2">
      <c r="A81" s="50"/>
      <c r="B81" s="69" t="s">
        <v>197</v>
      </c>
      <c r="C81" s="63">
        <v>2012</v>
      </c>
      <c r="D81" s="70">
        <v>41087</v>
      </c>
      <c r="E81" s="67">
        <v>29860</v>
      </c>
      <c r="F81" s="63" t="s">
        <v>179</v>
      </c>
      <c r="G81" s="67">
        <v>28835</v>
      </c>
      <c r="H81" s="67"/>
      <c r="I81" s="67">
        <v>1400</v>
      </c>
      <c r="J81" s="67">
        <f t="shared" si="8"/>
        <v>27435</v>
      </c>
    </row>
    <row r="82" spans="1:11" x14ac:dyDescent="0.2">
      <c r="A82" s="50"/>
      <c r="B82" s="69" t="s">
        <v>197</v>
      </c>
      <c r="C82" s="63">
        <v>2015</v>
      </c>
      <c r="D82" s="70">
        <v>42158</v>
      </c>
      <c r="E82" s="67">
        <v>45643</v>
      </c>
      <c r="F82" s="63" t="s">
        <v>292</v>
      </c>
      <c r="G82" s="67">
        <v>0</v>
      </c>
      <c r="H82" s="67">
        <v>45643</v>
      </c>
      <c r="I82" s="67">
        <v>0</v>
      </c>
      <c r="J82" s="67">
        <f t="shared" si="8"/>
        <v>45643</v>
      </c>
    </row>
    <row r="83" spans="1:11" x14ac:dyDescent="0.2">
      <c r="A83" s="50"/>
      <c r="B83" s="62" t="s">
        <v>153</v>
      </c>
      <c r="C83" s="63" t="s">
        <v>19</v>
      </c>
      <c r="D83" s="64">
        <v>35493</v>
      </c>
      <c r="E83" s="65">
        <v>8497</v>
      </c>
      <c r="F83" s="66" t="s">
        <v>21</v>
      </c>
      <c r="G83" s="67">
        <v>2734</v>
      </c>
      <c r="H83" s="67"/>
      <c r="I83" s="67">
        <v>324</v>
      </c>
      <c r="J83" s="67">
        <f>G83+H83-I83</f>
        <v>2410</v>
      </c>
    </row>
    <row r="84" spans="1:11" x14ac:dyDescent="0.2">
      <c r="A84" s="50"/>
      <c r="B84" s="49" t="s">
        <v>153</v>
      </c>
      <c r="C84" s="47" t="s">
        <v>105</v>
      </c>
      <c r="D84" s="44">
        <v>39877</v>
      </c>
      <c r="E84" s="45">
        <v>16000</v>
      </c>
      <c r="F84" s="48" t="s">
        <v>119</v>
      </c>
      <c r="G84" s="67">
        <v>15800</v>
      </c>
      <c r="H84" s="67"/>
      <c r="I84" s="67">
        <v>100</v>
      </c>
      <c r="J84" s="67">
        <f>G84+H84-I84</f>
        <v>15700</v>
      </c>
    </row>
    <row r="85" spans="1:11" x14ac:dyDescent="0.2">
      <c r="A85" s="50"/>
      <c r="B85" s="92" t="s">
        <v>153</v>
      </c>
      <c r="C85" s="43" t="s">
        <v>220</v>
      </c>
      <c r="D85" s="52">
        <v>41417</v>
      </c>
      <c r="E85" s="93">
        <v>17000</v>
      </c>
      <c r="F85" s="94" t="s">
        <v>221</v>
      </c>
      <c r="G85" s="42">
        <v>17000</v>
      </c>
      <c r="H85" s="42"/>
      <c r="I85" s="42">
        <v>765</v>
      </c>
      <c r="J85" s="42">
        <f>G85+H85-I85</f>
        <v>16235</v>
      </c>
    </row>
    <row r="86" spans="1:11" ht="15" customHeight="1" thickBot="1" x14ac:dyDescent="0.3">
      <c r="A86" s="50"/>
      <c r="B86" s="13" t="s">
        <v>132</v>
      </c>
      <c r="C86" s="13"/>
      <c r="D86" s="13"/>
      <c r="E86" s="37">
        <f>SUM(E10:E85)</f>
        <v>1075336</v>
      </c>
      <c r="F86" s="13"/>
      <c r="G86" s="37">
        <f>SUM(G10:G85)</f>
        <v>701938</v>
      </c>
      <c r="H86" s="37">
        <f>SUM(H10:H85)</f>
        <v>174728</v>
      </c>
      <c r="I86" s="37">
        <f>SUM(I10:I85)</f>
        <v>59629</v>
      </c>
      <c r="J86" s="37">
        <f>SUM(J10:J85)</f>
        <v>817037</v>
      </c>
    </row>
    <row r="87" spans="1:11" ht="6" customHeight="1" x14ac:dyDescent="0.2">
      <c r="C87" s="24"/>
      <c r="D87" s="16"/>
      <c r="E87" s="6"/>
      <c r="G87" s="6"/>
      <c r="H87" s="6"/>
      <c r="I87" s="6"/>
      <c r="J87" s="6"/>
    </row>
    <row r="88" spans="1:11" ht="12" x14ac:dyDescent="0.25">
      <c r="A88" s="11" t="s">
        <v>136</v>
      </c>
      <c r="C88" s="24"/>
      <c r="E88" s="3"/>
      <c r="G88" s="3"/>
      <c r="H88" s="3"/>
      <c r="I88" s="3"/>
      <c r="J88" s="3"/>
    </row>
    <row r="89" spans="1:11" s="98" customFormat="1" x14ac:dyDescent="0.2">
      <c r="A89" s="2"/>
      <c r="B89" s="71" t="s">
        <v>277</v>
      </c>
      <c r="C89" s="72">
        <v>2006</v>
      </c>
      <c r="D89" s="73">
        <v>38785</v>
      </c>
      <c r="E89" s="74">
        <v>8920</v>
      </c>
      <c r="F89" s="75" t="s">
        <v>87</v>
      </c>
      <c r="G89" s="74">
        <v>7995</v>
      </c>
      <c r="H89" s="76"/>
      <c r="I89" s="76">
        <v>7250</v>
      </c>
      <c r="J89" s="76">
        <f>G89+H89-I89</f>
        <v>745</v>
      </c>
      <c r="K89" s="2"/>
    </row>
    <row r="90" spans="1:11" s="98" customFormat="1" x14ac:dyDescent="0.2">
      <c r="A90" s="2"/>
      <c r="B90" s="71" t="s">
        <v>277</v>
      </c>
      <c r="C90" s="63" t="s">
        <v>232</v>
      </c>
      <c r="D90" s="73">
        <v>39251</v>
      </c>
      <c r="E90" s="74">
        <v>3381</v>
      </c>
      <c r="F90" s="63" t="s">
        <v>95</v>
      </c>
      <c r="G90" s="74">
        <v>2866</v>
      </c>
      <c r="H90" s="63"/>
      <c r="I90" s="76">
        <v>128</v>
      </c>
      <c r="J90" s="76">
        <f>G90+H90-I90</f>
        <v>2738</v>
      </c>
      <c r="K90" s="2"/>
    </row>
    <row r="91" spans="1:11" s="98" customFormat="1" x14ac:dyDescent="0.2">
      <c r="A91" s="2"/>
      <c r="B91" s="71" t="s">
        <v>277</v>
      </c>
      <c r="C91" s="63" t="s">
        <v>99</v>
      </c>
      <c r="D91" s="73">
        <v>39303</v>
      </c>
      <c r="E91" s="74">
        <v>4698</v>
      </c>
      <c r="F91" s="63" t="s">
        <v>103</v>
      </c>
      <c r="G91" s="74">
        <v>4638</v>
      </c>
      <c r="H91" s="63"/>
      <c r="I91" s="76">
        <v>40</v>
      </c>
      <c r="J91" s="76">
        <f>G91+H91-I91</f>
        <v>4598</v>
      </c>
      <c r="K91" s="2"/>
    </row>
    <row r="92" spans="1:11" s="98" customFormat="1" x14ac:dyDescent="0.2">
      <c r="A92" s="2"/>
      <c r="B92" s="71" t="s">
        <v>293</v>
      </c>
      <c r="C92" s="57">
        <v>2015</v>
      </c>
      <c r="D92" s="73">
        <v>42179</v>
      </c>
      <c r="E92" s="74">
        <v>6935</v>
      </c>
      <c r="F92" s="57" t="s">
        <v>294</v>
      </c>
      <c r="G92" s="67">
        <v>0</v>
      </c>
      <c r="H92" s="57">
        <v>6935</v>
      </c>
      <c r="I92" s="76">
        <v>0</v>
      </c>
      <c r="J92" s="76">
        <f>G92+H92-I92</f>
        <v>6935</v>
      </c>
      <c r="K92" s="2"/>
    </row>
    <row r="93" spans="1:11" x14ac:dyDescent="0.2">
      <c r="B93" s="71" t="s">
        <v>154</v>
      </c>
      <c r="C93" s="72" t="s">
        <v>19</v>
      </c>
      <c r="D93" s="73">
        <v>35584</v>
      </c>
      <c r="E93" s="74">
        <v>26499</v>
      </c>
      <c r="F93" s="75" t="s">
        <v>30</v>
      </c>
      <c r="G93" s="74">
        <v>9021</v>
      </c>
      <c r="H93" s="76"/>
      <c r="I93" s="76">
        <v>1148</v>
      </c>
      <c r="J93" s="76">
        <f t="shared" ref="J93:J107" si="9">G93+H93-I93</f>
        <v>7873</v>
      </c>
    </row>
    <row r="94" spans="1:11" x14ac:dyDescent="0.2">
      <c r="B94" s="77" t="s">
        <v>154</v>
      </c>
      <c r="C94" s="78" t="s">
        <v>108</v>
      </c>
      <c r="D94" s="73">
        <v>39337</v>
      </c>
      <c r="E94" s="74">
        <v>40000</v>
      </c>
      <c r="F94" s="81" t="s">
        <v>102</v>
      </c>
      <c r="G94" s="74">
        <v>15620</v>
      </c>
      <c r="H94" s="82"/>
      <c r="I94" s="76">
        <v>1025</v>
      </c>
      <c r="J94" s="76">
        <f t="shared" si="9"/>
        <v>14595</v>
      </c>
    </row>
    <row r="95" spans="1:11" x14ac:dyDescent="0.2">
      <c r="B95" s="77" t="s">
        <v>154</v>
      </c>
      <c r="C95" s="78" t="s">
        <v>122</v>
      </c>
      <c r="D95" s="73">
        <v>39961</v>
      </c>
      <c r="E95" s="74">
        <v>79998</v>
      </c>
      <c r="F95" s="81" t="s">
        <v>119</v>
      </c>
      <c r="G95" s="74">
        <v>74356</v>
      </c>
      <c r="H95" s="83"/>
      <c r="I95" s="76">
        <v>2392</v>
      </c>
      <c r="J95" s="76">
        <f t="shared" si="9"/>
        <v>71964</v>
      </c>
    </row>
    <row r="96" spans="1:11" x14ac:dyDescent="0.2">
      <c r="B96" s="77" t="s">
        <v>154</v>
      </c>
      <c r="C96" s="78" t="s">
        <v>155</v>
      </c>
      <c r="D96" s="73">
        <v>40715</v>
      </c>
      <c r="E96" s="74">
        <v>52998</v>
      </c>
      <c r="F96" s="81" t="s">
        <v>144</v>
      </c>
      <c r="G96" s="74">
        <v>49743</v>
      </c>
      <c r="H96" s="82"/>
      <c r="I96" s="76">
        <v>1315</v>
      </c>
      <c r="J96" s="76">
        <f t="shared" si="9"/>
        <v>48428</v>
      </c>
    </row>
    <row r="97" spans="2:10" x14ac:dyDescent="0.2">
      <c r="B97" s="77" t="s">
        <v>154</v>
      </c>
      <c r="C97" s="78" t="s">
        <v>156</v>
      </c>
      <c r="D97" s="73">
        <v>40715</v>
      </c>
      <c r="E97" s="74">
        <v>25000</v>
      </c>
      <c r="F97" s="81" t="s">
        <v>143</v>
      </c>
      <c r="G97" s="74">
        <v>23333</v>
      </c>
      <c r="H97" s="84"/>
      <c r="I97" s="76">
        <v>0</v>
      </c>
      <c r="J97" s="76">
        <f t="shared" si="9"/>
        <v>23333</v>
      </c>
    </row>
    <row r="98" spans="2:10" x14ac:dyDescent="0.2">
      <c r="B98" s="77" t="s">
        <v>264</v>
      </c>
      <c r="C98" s="78">
        <v>2014</v>
      </c>
      <c r="D98" s="73">
        <v>41816</v>
      </c>
      <c r="E98" s="74">
        <v>16495</v>
      </c>
      <c r="F98" s="81" t="s">
        <v>265</v>
      </c>
      <c r="G98" s="76">
        <v>16495</v>
      </c>
      <c r="H98" s="67"/>
      <c r="I98" s="76">
        <v>325</v>
      </c>
      <c r="J98" s="76">
        <f t="shared" si="9"/>
        <v>16170</v>
      </c>
    </row>
    <row r="99" spans="2:10" x14ac:dyDescent="0.2">
      <c r="B99" s="85" t="s">
        <v>170</v>
      </c>
      <c r="C99" s="86">
        <v>2012</v>
      </c>
      <c r="D99" s="73">
        <v>40983</v>
      </c>
      <c r="E99" s="74">
        <v>12100</v>
      </c>
      <c r="F99" s="86" t="s">
        <v>183</v>
      </c>
      <c r="G99" s="76">
        <v>11055</v>
      </c>
      <c r="H99" s="67"/>
      <c r="I99" s="76">
        <v>585</v>
      </c>
      <c r="J99" s="76">
        <f t="shared" si="9"/>
        <v>10470</v>
      </c>
    </row>
    <row r="100" spans="2:10" x14ac:dyDescent="0.2">
      <c r="B100" s="77" t="s">
        <v>234</v>
      </c>
      <c r="C100" s="78">
        <v>2010</v>
      </c>
      <c r="D100" s="73">
        <v>36070</v>
      </c>
      <c r="E100" s="74">
        <v>3200</v>
      </c>
      <c r="F100" s="81" t="s">
        <v>198</v>
      </c>
      <c r="G100" s="76">
        <v>2165</v>
      </c>
      <c r="H100" s="67"/>
      <c r="I100" s="76">
        <v>135</v>
      </c>
      <c r="J100" s="76">
        <f t="shared" si="9"/>
        <v>2030</v>
      </c>
    </row>
    <row r="101" spans="2:10" x14ac:dyDescent="0.2">
      <c r="B101" s="77" t="s">
        <v>157</v>
      </c>
      <c r="C101" s="78" t="s">
        <v>59</v>
      </c>
      <c r="D101" s="79" t="s">
        <v>60</v>
      </c>
      <c r="E101" s="80">
        <v>25000</v>
      </c>
      <c r="F101" s="81" t="s">
        <v>61</v>
      </c>
      <c r="G101" s="80">
        <v>12065</v>
      </c>
      <c r="H101" s="82"/>
      <c r="I101" s="82">
        <v>12065</v>
      </c>
      <c r="J101" s="82">
        <f t="shared" si="9"/>
        <v>0</v>
      </c>
    </row>
    <row r="102" spans="2:10" x14ac:dyDescent="0.2">
      <c r="B102" s="77" t="s">
        <v>157</v>
      </c>
      <c r="C102" s="78" t="s">
        <v>86</v>
      </c>
      <c r="D102" s="79">
        <v>38539</v>
      </c>
      <c r="E102" s="80">
        <v>25000</v>
      </c>
      <c r="F102" s="81" t="s">
        <v>89</v>
      </c>
      <c r="G102" s="82">
        <v>20345</v>
      </c>
      <c r="H102" s="82"/>
      <c r="I102" s="82">
        <v>12285</v>
      </c>
      <c r="J102" s="76">
        <f t="shared" si="9"/>
        <v>8060</v>
      </c>
    </row>
    <row r="103" spans="2:10" x14ac:dyDescent="0.2">
      <c r="B103" s="77" t="s">
        <v>157</v>
      </c>
      <c r="C103" s="78" t="s">
        <v>97</v>
      </c>
      <c r="D103" s="79">
        <v>38910</v>
      </c>
      <c r="E103" s="80">
        <v>25500</v>
      </c>
      <c r="F103" s="81" t="s">
        <v>98</v>
      </c>
      <c r="G103" s="82">
        <v>22075</v>
      </c>
      <c r="H103" s="82"/>
      <c r="I103" s="82">
        <v>11755</v>
      </c>
      <c r="J103" s="76">
        <f t="shared" si="9"/>
        <v>10320</v>
      </c>
    </row>
    <row r="104" spans="2:10" x14ac:dyDescent="0.2">
      <c r="B104" s="77" t="s">
        <v>157</v>
      </c>
      <c r="C104" s="78" t="s">
        <v>105</v>
      </c>
      <c r="D104" s="79">
        <v>39876</v>
      </c>
      <c r="E104" s="80">
        <v>49995</v>
      </c>
      <c r="F104" s="81" t="s">
        <v>115</v>
      </c>
      <c r="G104" s="82">
        <v>49995</v>
      </c>
      <c r="H104" s="82"/>
      <c r="I104" s="82">
        <v>232</v>
      </c>
      <c r="J104" s="76">
        <f t="shared" si="9"/>
        <v>49763</v>
      </c>
    </row>
    <row r="105" spans="2:10" x14ac:dyDescent="0.2">
      <c r="B105" s="77" t="s">
        <v>199</v>
      </c>
      <c r="C105" s="78">
        <v>2009</v>
      </c>
      <c r="D105" s="79">
        <v>39876</v>
      </c>
      <c r="E105" s="80">
        <v>16600</v>
      </c>
      <c r="F105" s="81" t="s">
        <v>120</v>
      </c>
      <c r="G105" s="82">
        <v>16600</v>
      </c>
      <c r="H105" s="83"/>
      <c r="I105" s="82">
        <v>0</v>
      </c>
      <c r="J105" s="76">
        <f t="shared" si="9"/>
        <v>16600</v>
      </c>
    </row>
    <row r="106" spans="2:10" x14ac:dyDescent="0.2">
      <c r="B106" s="77" t="s">
        <v>199</v>
      </c>
      <c r="C106" s="78">
        <v>2010</v>
      </c>
      <c r="D106" s="79">
        <v>40330</v>
      </c>
      <c r="E106" s="80">
        <v>14320</v>
      </c>
      <c r="F106" s="81" t="s">
        <v>125</v>
      </c>
      <c r="G106" s="82">
        <v>14320</v>
      </c>
      <c r="H106" s="82"/>
      <c r="I106" s="82">
        <v>0</v>
      </c>
      <c r="J106" s="76">
        <f t="shared" si="9"/>
        <v>14320</v>
      </c>
    </row>
    <row r="107" spans="2:10" x14ac:dyDescent="0.2">
      <c r="B107" s="77" t="s">
        <v>157</v>
      </c>
      <c r="C107" s="78" t="s">
        <v>110</v>
      </c>
      <c r="D107" s="79">
        <v>40330</v>
      </c>
      <c r="E107" s="80">
        <v>29999</v>
      </c>
      <c r="F107" s="81" t="s">
        <v>126</v>
      </c>
      <c r="G107" s="82">
        <v>30000</v>
      </c>
      <c r="H107" s="82"/>
      <c r="I107" s="82">
        <v>0</v>
      </c>
      <c r="J107" s="76">
        <f t="shared" si="9"/>
        <v>30000</v>
      </c>
    </row>
    <row r="108" spans="2:10" x14ac:dyDescent="0.2">
      <c r="B108" s="85" t="s">
        <v>157</v>
      </c>
      <c r="C108" s="86" t="s">
        <v>100</v>
      </c>
      <c r="D108" s="87">
        <v>41032</v>
      </c>
      <c r="E108" s="82">
        <v>14999</v>
      </c>
      <c r="F108" s="86" t="s">
        <v>184</v>
      </c>
      <c r="G108" s="82">
        <v>14999</v>
      </c>
      <c r="H108" s="82"/>
      <c r="I108" s="82">
        <v>0</v>
      </c>
      <c r="J108" s="82">
        <f t="shared" ref="J108:J113" si="10">G108+H108-I108</f>
        <v>14999</v>
      </c>
    </row>
    <row r="109" spans="2:10" x14ac:dyDescent="0.2">
      <c r="B109" s="85" t="s">
        <v>199</v>
      </c>
      <c r="C109" s="86">
        <v>2012</v>
      </c>
      <c r="D109" s="87">
        <v>41032</v>
      </c>
      <c r="E109" s="82">
        <v>23585</v>
      </c>
      <c r="F109" s="86" t="s">
        <v>178</v>
      </c>
      <c r="G109" s="82">
        <v>23180</v>
      </c>
      <c r="H109" s="82"/>
      <c r="I109" s="82">
        <v>0</v>
      </c>
      <c r="J109" s="82">
        <f t="shared" si="10"/>
        <v>23180</v>
      </c>
    </row>
    <row r="110" spans="2:10" x14ac:dyDescent="0.2">
      <c r="B110" s="85" t="s">
        <v>199</v>
      </c>
      <c r="C110" s="86">
        <v>2014</v>
      </c>
      <c r="D110" s="87">
        <v>41831</v>
      </c>
      <c r="E110" s="82">
        <v>32385</v>
      </c>
      <c r="F110" s="86" t="s">
        <v>257</v>
      </c>
      <c r="G110" s="82">
        <v>0</v>
      </c>
      <c r="H110" s="82">
        <v>32385</v>
      </c>
      <c r="I110" s="82">
        <v>0</v>
      </c>
      <c r="J110" s="82">
        <f t="shared" si="10"/>
        <v>32385</v>
      </c>
    </row>
    <row r="111" spans="2:10" x14ac:dyDescent="0.2">
      <c r="B111" s="77" t="s">
        <v>158</v>
      </c>
      <c r="C111" s="78" t="s">
        <v>75</v>
      </c>
      <c r="D111" s="79">
        <v>39023</v>
      </c>
      <c r="E111" s="80">
        <v>119301</v>
      </c>
      <c r="F111" s="81" t="s">
        <v>87</v>
      </c>
      <c r="G111" s="82">
        <v>112366</v>
      </c>
      <c r="H111" s="82"/>
      <c r="I111" s="82">
        <v>104785</v>
      </c>
      <c r="J111" s="82">
        <f t="shared" si="10"/>
        <v>7581</v>
      </c>
    </row>
    <row r="112" spans="2:10" x14ac:dyDescent="0.2">
      <c r="B112" s="77" t="s">
        <v>158</v>
      </c>
      <c r="C112" s="78" t="s">
        <v>107</v>
      </c>
      <c r="D112" s="79">
        <v>39643</v>
      </c>
      <c r="E112" s="80">
        <v>3699</v>
      </c>
      <c r="F112" s="81" t="s">
        <v>118</v>
      </c>
      <c r="G112" s="82">
        <v>3699</v>
      </c>
      <c r="H112" s="82"/>
      <c r="I112" s="82">
        <v>0</v>
      </c>
      <c r="J112" s="82">
        <f t="shared" si="10"/>
        <v>3699</v>
      </c>
    </row>
    <row r="113" spans="2:10" x14ac:dyDescent="0.2">
      <c r="B113" s="77" t="s">
        <v>158</v>
      </c>
      <c r="C113" s="78" t="s">
        <v>108</v>
      </c>
      <c r="D113" s="79">
        <v>39643</v>
      </c>
      <c r="E113" s="80">
        <v>73999</v>
      </c>
      <c r="F113" s="81" t="s">
        <v>305</v>
      </c>
      <c r="G113" s="82">
        <v>73999</v>
      </c>
      <c r="H113" s="82"/>
      <c r="I113" s="82">
        <v>0</v>
      </c>
      <c r="J113" s="82">
        <f t="shared" si="10"/>
        <v>73999</v>
      </c>
    </row>
    <row r="114" spans="2:10" x14ac:dyDescent="0.2">
      <c r="B114" s="85" t="s">
        <v>200</v>
      </c>
      <c r="C114" s="86">
        <v>2011</v>
      </c>
      <c r="D114" s="87">
        <v>40849</v>
      </c>
      <c r="E114" s="82">
        <v>53285</v>
      </c>
      <c r="F114" s="86" t="s">
        <v>185</v>
      </c>
      <c r="G114" s="82">
        <v>49300</v>
      </c>
      <c r="H114" s="82"/>
      <c r="I114" s="82">
        <v>1980</v>
      </c>
      <c r="J114" s="82">
        <f t="shared" ref="J114:J131" si="11">G114+H114-I114</f>
        <v>47320</v>
      </c>
    </row>
    <row r="115" spans="2:10" x14ac:dyDescent="0.2">
      <c r="B115" s="85" t="s">
        <v>158</v>
      </c>
      <c r="C115" s="86" t="s">
        <v>191</v>
      </c>
      <c r="D115" s="87">
        <v>40766</v>
      </c>
      <c r="E115" s="82">
        <v>105000</v>
      </c>
      <c r="F115" s="86" t="s">
        <v>148</v>
      </c>
      <c r="G115" s="82">
        <v>105000</v>
      </c>
      <c r="H115" s="82"/>
      <c r="I115" s="82">
        <v>0</v>
      </c>
      <c r="J115" s="82">
        <f t="shared" si="11"/>
        <v>105000</v>
      </c>
    </row>
    <row r="116" spans="2:10" x14ac:dyDescent="0.2">
      <c r="B116" s="85" t="s">
        <v>200</v>
      </c>
      <c r="C116" s="86">
        <v>2015</v>
      </c>
      <c r="D116" s="87">
        <v>41863</v>
      </c>
      <c r="E116" s="82">
        <v>100325</v>
      </c>
      <c r="F116" s="86" t="s">
        <v>295</v>
      </c>
      <c r="G116" s="82">
        <v>0</v>
      </c>
      <c r="H116" s="82">
        <v>100325</v>
      </c>
      <c r="I116" s="82">
        <v>0</v>
      </c>
      <c r="J116" s="82">
        <f t="shared" si="11"/>
        <v>100325</v>
      </c>
    </row>
    <row r="117" spans="2:10" x14ac:dyDescent="0.2">
      <c r="B117" s="77" t="s">
        <v>171</v>
      </c>
      <c r="C117" s="78" t="s">
        <v>22</v>
      </c>
      <c r="D117" s="79">
        <v>36293</v>
      </c>
      <c r="E117" s="80">
        <v>139995</v>
      </c>
      <c r="F117" s="88" t="s">
        <v>31</v>
      </c>
      <c r="G117" s="82">
        <v>64830</v>
      </c>
      <c r="H117" s="82"/>
      <c r="I117" s="82">
        <v>9569</v>
      </c>
      <c r="J117" s="82">
        <f t="shared" si="11"/>
        <v>55261</v>
      </c>
    </row>
    <row r="118" spans="2:10" x14ac:dyDescent="0.2">
      <c r="B118" s="77" t="s">
        <v>171</v>
      </c>
      <c r="C118" s="78" t="s">
        <v>36</v>
      </c>
      <c r="D118" s="79" t="s">
        <v>42</v>
      </c>
      <c r="E118" s="80">
        <v>149999</v>
      </c>
      <c r="F118" s="86" t="s">
        <v>43</v>
      </c>
      <c r="G118" s="82">
        <v>103234</v>
      </c>
      <c r="H118" s="82"/>
      <c r="I118" s="82">
        <v>69076</v>
      </c>
      <c r="J118" s="82">
        <f t="shared" si="11"/>
        <v>34158</v>
      </c>
    </row>
    <row r="119" spans="2:10" x14ac:dyDescent="0.2">
      <c r="B119" s="77" t="s">
        <v>171</v>
      </c>
      <c r="C119" s="78" t="s">
        <v>44</v>
      </c>
      <c r="D119" s="79" t="s">
        <v>45</v>
      </c>
      <c r="E119" s="80">
        <v>199996</v>
      </c>
      <c r="F119" s="86" t="s">
        <v>47</v>
      </c>
      <c r="G119" s="82">
        <v>133735</v>
      </c>
      <c r="H119" s="82"/>
      <c r="I119" s="82">
        <v>4490</v>
      </c>
      <c r="J119" s="82">
        <f t="shared" si="11"/>
        <v>129245</v>
      </c>
    </row>
    <row r="120" spans="2:10" x14ac:dyDescent="0.2">
      <c r="B120" s="77" t="s">
        <v>171</v>
      </c>
      <c r="C120" s="78" t="s">
        <v>266</v>
      </c>
      <c r="D120" s="79">
        <v>37489</v>
      </c>
      <c r="E120" s="80">
        <v>274995</v>
      </c>
      <c r="F120" s="86" t="s">
        <v>49</v>
      </c>
      <c r="G120" s="82">
        <v>221885</v>
      </c>
      <c r="H120" s="82"/>
      <c r="I120" s="82">
        <v>81125</v>
      </c>
      <c r="J120" s="82">
        <f t="shared" si="11"/>
        <v>140760</v>
      </c>
    </row>
    <row r="121" spans="2:10" x14ac:dyDescent="0.2">
      <c r="B121" s="77" t="s">
        <v>171</v>
      </c>
      <c r="C121" s="78" t="s">
        <v>267</v>
      </c>
      <c r="D121" s="79" t="s">
        <v>62</v>
      </c>
      <c r="E121" s="80">
        <v>349994</v>
      </c>
      <c r="F121" s="86" t="s">
        <v>51</v>
      </c>
      <c r="G121" s="82">
        <v>169815</v>
      </c>
      <c r="H121" s="82"/>
      <c r="I121" s="82">
        <v>51830</v>
      </c>
      <c r="J121" s="82">
        <f t="shared" si="11"/>
        <v>117985</v>
      </c>
    </row>
    <row r="122" spans="2:10" x14ac:dyDescent="0.2">
      <c r="B122" s="77" t="s">
        <v>201</v>
      </c>
      <c r="C122" s="78" t="s">
        <v>55</v>
      </c>
      <c r="D122" s="79">
        <v>38232</v>
      </c>
      <c r="E122" s="80">
        <v>199996</v>
      </c>
      <c r="F122" s="86" t="s">
        <v>66</v>
      </c>
      <c r="G122" s="82">
        <v>3475</v>
      </c>
      <c r="H122" s="82"/>
      <c r="I122" s="82">
        <v>3475</v>
      </c>
      <c r="J122" s="82">
        <f t="shared" si="11"/>
        <v>0</v>
      </c>
    </row>
    <row r="123" spans="2:10" x14ac:dyDescent="0.2">
      <c r="B123" s="77" t="s">
        <v>201</v>
      </c>
      <c r="C123" s="78" t="s">
        <v>67</v>
      </c>
      <c r="D123" s="79">
        <v>38603</v>
      </c>
      <c r="E123" s="80">
        <v>195025</v>
      </c>
      <c r="F123" s="86" t="s">
        <v>68</v>
      </c>
      <c r="G123" s="82">
        <v>16095</v>
      </c>
      <c r="H123" s="82"/>
      <c r="I123" s="82">
        <v>11295</v>
      </c>
      <c r="J123" s="82">
        <f t="shared" si="11"/>
        <v>4800</v>
      </c>
    </row>
    <row r="124" spans="2:10" x14ac:dyDescent="0.2">
      <c r="B124" s="77" t="s">
        <v>201</v>
      </c>
      <c r="C124" s="78">
        <v>2006</v>
      </c>
      <c r="D124" s="79">
        <v>38232</v>
      </c>
      <c r="E124" s="80">
        <v>199996</v>
      </c>
      <c r="F124" s="86" t="s">
        <v>94</v>
      </c>
      <c r="G124" s="82">
        <v>144960</v>
      </c>
      <c r="H124" s="82"/>
      <c r="I124" s="82">
        <v>0</v>
      </c>
      <c r="J124" s="82">
        <f t="shared" si="11"/>
        <v>144960</v>
      </c>
    </row>
    <row r="125" spans="2:10" x14ac:dyDescent="0.2">
      <c r="B125" s="77" t="s">
        <v>201</v>
      </c>
      <c r="C125" s="78">
        <v>2005</v>
      </c>
      <c r="D125" s="79">
        <v>38603</v>
      </c>
      <c r="E125" s="80">
        <v>195025</v>
      </c>
      <c r="F125" s="86" t="s">
        <v>94</v>
      </c>
      <c r="G125" s="82">
        <v>117705</v>
      </c>
      <c r="H125" s="82"/>
      <c r="I125" s="82">
        <v>0</v>
      </c>
      <c r="J125" s="82">
        <f t="shared" si="11"/>
        <v>117705</v>
      </c>
    </row>
    <row r="126" spans="2:10" x14ac:dyDescent="0.2">
      <c r="B126" s="77" t="s">
        <v>171</v>
      </c>
      <c r="C126" s="78" t="s">
        <v>127</v>
      </c>
      <c r="D126" s="79">
        <v>39940</v>
      </c>
      <c r="E126" s="80">
        <v>131158</v>
      </c>
      <c r="F126" s="86" t="s">
        <v>115</v>
      </c>
      <c r="G126" s="82">
        <v>128670</v>
      </c>
      <c r="H126" s="82"/>
      <c r="I126" s="82">
        <v>1305</v>
      </c>
      <c r="J126" s="82">
        <f t="shared" si="11"/>
        <v>127365</v>
      </c>
    </row>
    <row r="127" spans="2:10" x14ac:dyDescent="0.2">
      <c r="B127" s="77" t="s">
        <v>171</v>
      </c>
      <c r="C127" s="78" t="s">
        <v>122</v>
      </c>
      <c r="D127" s="79">
        <v>39940</v>
      </c>
      <c r="E127" s="80">
        <v>38840</v>
      </c>
      <c r="F127" s="86" t="s">
        <v>121</v>
      </c>
      <c r="G127" s="82">
        <v>38840</v>
      </c>
      <c r="H127" s="83"/>
      <c r="I127" s="82">
        <v>0</v>
      </c>
      <c r="J127" s="82">
        <f t="shared" si="11"/>
        <v>38840</v>
      </c>
    </row>
    <row r="128" spans="2:10" x14ac:dyDescent="0.2">
      <c r="B128" s="77" t="s">
        <v>171</v>
      </c>
      <c r="C128" s="78" t="s">
        <v>164</v>
      </c>
      <c r="D128" s="79">
        <v>40408</v>
      </c>
      <c r="E128" s="80">
        <v>163870</v>
      </c>
      <c r="F128" s="86" t="s">
        <v>146</v>
      </c>
      <c r="G128" s="82">
        <v>112548</v>
      </c>
      <c r="H128" s="82"/>
      <c r="I128" s="82">
        <v>0</v>
      </c>
      <c r="J128" s="82">
        <f t="shared" si="11"/>
        <v>112548</v>
      </c>
    </row>
    <row r="129" spans="2:10" x14ac:dyDescent="0.2">
      <c r="B129" s="77" t="s">
        <v>171</v>
      </c>
      <c r="C129" s="78" t="s">
        <v>202</v>
      </c>
      <c r="D129" s="79">
        <v>40408</v>
      </c>
      <c r="E129" s="80">
        <v>36130</v>
      </c>
      <c r="F129" s="86" t="s">
        <v>159</v>
      </c>
      <c r="G129" s="82">
        <v>36130</v>
      </c>
      <c r="H129" s="82"/>
      <c r="I129" s="82">
        <v>0</v>
      </c>
      <c r="J129" s="82">
        <f t="shared" si="11"/>
        <v>36130</v>
      </c>
    </row>
    <row r="130" spans="2:10" x14ac:dyDescent="0.2">
      <c r="B130" s="85" t="s">
        <v>201</v>
      </c>
      <c r="C130" s="86">
        <v>2012</v>
      </c>
      <c r="D130" s="87">
        <v>40983</v>
      </c>
      <c r="E130" s="82">
        <v>65434</v>
      </c>
      <c r="F130" s="86" t="s">
        <v>182</v>
      </c>
      <c r="G130" s="82">
        <v>65434</v>
      </c>
      <c r="H130" s="82"/>
      <c r="I130" s="82">
        <v>0</v>
      </c>
      <c r="J130" s="82">
        <f t="shared" si="11"/>
        <v>65434</v>
      </c>
    </row>
    <row r="131" spans="2:10" x14ac:dyDescent="0.2">
      <c r="B131" s="85" t="s">
        <v>201</v>
      </c>
      <c r="C131" s="86">
        <v>2012</v>
      </c>
      <c r="D131" s="87">
        <v>40983</v>
      </c>
      <c r="E131" s="82">
        <v>56870</v>
      </c>
      <c r="F131" s="86" t="s">
        <v>182</v>
      </c>
      <c r="G131" s="82">
        <v>56870</v>
      </c>
      <c r="H131" s="82"/>
      <c r="I131" s="82">
        <v>0</v>
      </c>
      <c r="J131" s="82">
        <f t="shared" si="11"/>
        <v>56870</v>
      </c>
    </row>
    <row r="132" spans="2:10" x14ac:dyDescent="0.2">
      <c r="B132" s="85" t="s">
        <v>171</v>
      </c>
      <c r="C132" s="86" t="s">
        <v>203</v>
      </c>
      <c r="D132" s="87">
        <v>41053</v>
      </c>
      <c r="E132" s="82">
        <v>149999</v>
      </c>
      <c r="F132" s="86" t="s">
        <v>186</v>
      </c>
      <c r="G132" s="82">
        <v>149999</v>
      </c>
      <c r="H132" s="82"/>
      <c r="I132" s="82">
        <v>0</v>
      </c>
      <c r="J132" s="82">
        <f>G132+H132-I132</f>
        <v>149999</v>
      </c>
    </row>
    <row r="133" spans="2:10" x14ac:dyDescent="0.2">
      <c r="B133" s="85" t="s">
        <v>171</v>
      </c>
      <c r="C133" s="86" t="s">
        <v>240</v>
      </c>
      <c r="D133" s="87">
        <v>41394</v>
      </c>
      <c r="E133" s="82">
        <v>52500</v>
      </c>
      <c r="F133" s="86" t="s">
        <v>225</v>
      </c>
      <c r="G133" s="82">
        <v>52500</v>
      </c>
      <c r="H133" s="82"/>
      <c r="I133" s="82">
        <v>52500</v>
      </c>
      <c r="J133" s="82">
        <f>G133+H133-I133</f>
        <v>0</v>
      </c>
    </row>
    <row r="134" spans="2:10" x14ac:dyDescent="0.2">
      <c r="B134" s="85" t="s">
        <v>171</v>
      </c>
      <c r="C134" s="86" t="s">
        <v>241</v>
      </c>
      <c r="D134" s="87">
        <v>41394</v>
      </c>
      <c r="E134" s="82">
        <v>3000</v>
      </c>
      <c r="F134" s="86" t="s">
        <v>225</v>
      </c>
      <c r="G134" s="82">
        <v>3000</v>
      </c>
      <c r="H134" s="82"/>
      <c r="I134" s="82">
        <v>3000</v>
      </c>
      <c r="J134" s="82">
        <f t="shared" ref="J134:J141" si="12">G134+H134-I134</f>
        <v>0</v>
      </c>
    </row>
    <row r="135" spans="2:10" x14ac:dyDescent="0.2">
      <c r="B135" s="85" t="s">
        <v>171</v>
      </c>
      <c r="C135" s="86" t="s">
        <v>242</v>
      </c>
      <c r="D135" s="87">
        <v>41394</v>
      </c>
      <c r="E135" s="82">
        <v>60500</v>
      </c>
      <c r="F135" s="86" t="s">
        <v>228</v>
      </c>
      <c r="G135" s="82">
        <v>60500</v>
      </c>
      <c r="H135" s="82"/>
      <c r="I135" s="82">
        <v>0</v>
      </c>
      <c r="J135" s="82">
        <f t="shared" si="12"/>
        <v>60500</v>
      </c>
    </row>
    <row r="136" spans="2:10" x14ac:dyDescent="0.2">
      <c r="B136" s="85" t="s">
        <v>171</v>
      </c>
      <c r="C136" s="86" t="s">
        <v>243</v>
      </c>
      <c r="D136" s="87">
        <v>41394</v>
      </c>
      <c r="E136" s="82">
        <v>414000</v>
      </c>
      <c r="F136" s="86" t="s">
        <v>229</v>
      </c>
      <c r="G136" s="82">
        <v>414000</v>
      </c>
      <c r="H136" s="82"/>
      <c r="I136" s="82">
        <v>0</v>
      </c>
      <c r="J136" s="82">
        <f t="shared" si="12"/>
        <v>414000</v>
      </c>
    </row>
    <row r="137" spans="2:10" x14ac:dyDescent="0.2">
      <c r="B137" s="85" t="s">
        <v>171</v>
      </c>
      <c r="C137" s="86" t="s">
        <v>268</v>
      </c>
      <c r="D137" s="87">
        <v>41745</v>
      </c>
      <c r="E137" s="82">
        <v>15095</v>
      </c>
      <c r="F137" s="86" t="s">
        <v>270</v>
      </c>
      <c r="G137" s="82">
        <v>15095</v>
      </c>
      <c r="H137" s="82"/>
      <c r="I137" s="82">
        <v>3170</v>
      </c>
      <c r="J137" s="82">
        <f t="shared" si="12"/>
        <v>11925</v>
      </c>
    </row>
    <row r="138" spans="2:10" x14ac:dyDescent="0.2">
      <c r="B138" s="85" t="s">
        <v>171</v>
      </c>
      <c r="C138" s="86" t="s">
        <v>269</v>
      </c>
      <c r="D138" s="87">
        <v>41745</v>
      </c>
      <c r="E138" s="82">
        <v>50001</v>
      </c>
      <c r="F138" s="86" t="s">
        <v>227</v>
      </c>
      <c r="G138" s="82">
        <v>50001</v>
      </c>
      <c r="H138" s="82"/>
      <c r="I138" s="82">
        <v>0</v>
      </c>
      <c r="J138" s="82">
        <f t="shared" si="12"/>
        <v>50001</v>
      </c>
    </row>
    <row r="139" spans="2:10" x14ac:dyDescent="0.2">
      <c r="B139" s="85" t="s">
        <v>171</v>
      </c>
      <c r="C139" s="86">
        <v>2014</v>
      </c>
      <c r="D139" s="87">
        <v>41745</v>
      </c>
      <c r="E139" s="82">
        <v>199285</v>
      </c>
      <c r="F139" s="86" t="s">
        <v>271</v>
      </c>
      <c r="G139" s="82">
        <v>199285</v>
      </c>
      <c r="H139" s="82"/>
      <c r="I139" s="82">
        <v>0</v>
      </c>
      <c r="J139" s="82">
        <f t="shared" si="12"/>
        <v>199285</v>
      </c>
    </row>
    <row r="140" spans="2:10" x14ac:dyDescent="0.2">
      <c r="B140" s="85" t="s">
        <v>201</v>
      </c>
      <c r="C140" s="86">
        <v>2015</v>
      </c>
      <c r="D140" s="87">
        <v>42151</v>
      </c>
      <c r="E140" s="82">
        <v>172505</v>
      </c>
      <c r="F140" s="86" t="s">
        <v>296</v>
      </c>
      <c r="G140" s="82">
        <v>0</v>
      </c>
      <c r="H140" s="82">
        <v>172505</v>
      </c>
      <c r="I140" s="82">
        <v>0</v>
      </c>
      <c r="J140" s="82">
        <f t="shared" si="12"/>
        <v>172505</v>
      </c>
    </row>
    <row r="141" spans="2:10" x14ac:dyDescent="0.2">
      <c r="B141" s="85" t="s">
        <v>171</v>
      </c>
      <c r="C141" s="86" t="s">
        <v>297</v>
      </c>
      <c r="D141" s="87">
        <v>42184</v>
      </c>
      <c r="E141" s="82">
        <v>31770</v>
      </c>
      <c r="F141" s="86" t="s">
        <v>298</v>
      </c>
      <c r="G141" s="82">
        <v>0</v>
      </c>
      <c r="H141" s="82">
        <v>31770</v>
      </c>
      <c r="I141" s="82">
        <v>0</v>
      </c>
      <c r="J141" s="82">
        <f t="shared" si="12"/>
        <v>31770</v>
      </c>
    </row>
    <row r="142" spans="2:10" x14ac:dyDescent="0.2">
      <c r="B142" s="77" t="s">
        <v>172</v>
      </c>
      <c r="C142" s="78" t="s">
        <v>235</v>
      </c>
      <c r="D142" s="79">
        <v>35314</v>
      </c>
      <c r="E142" s="80">
        <v>20303</v>
      </c>
      <c r="F142" s="81" t="s">
        <v>63</v>
      </c>
      <c r="G142" s="82">
        <v>6503</v>
      </c>
      <c r="H142" s="83"/>
      <c r="I142" s="82">
        <v>2170</v>
      </c>
      <c r="J142" s="82">
        <f t="shared" ref="J142:J151" si="13">G142+H142-I142</f>
        <v>4333</v>
      </c>
    </row>
    <row r="143" spans="2:10" x14ac:dyDescent="0.2">
      <c r="B143" s="85" t="s">
        <v>236</v>
      </c>
      <c r="C143" s="86" t="s">
        <v>204</v>
      </c>
      <c r="D143" s="87">
        <v>40731</v>
      </c>
      <c r="E143" s="82">
        <v>142046</v>
      </c>
      <c r="F143" s="86" t="s">
        <v>187</v>
      </c>
      <c r="G143" s="82">
        <v>141424</v>
      </c>
      <c r="H143" s="82"/>
      <c r="I143" s="82">
        <v>721</v>
      </c>
      <c r="J143" s="82">
        <f t="shared" si="13"/>
        <v>140703</v>
      </c>
    </row>
    <row r="144" spans="2:10" x14ac:dyDescent="0.2">
      <c r="B144" s="85" t="s">
        <v>236</v>
      </c>
      <c r="C144" s="86" t="s">
        <v>238</v>
      </c>
      <c r="D144" s="87">
        <v>41037</v>
      </c>
      <c r="E144" s="82">
        <v>64996</v>
      </c>
      <c r="F144" s="86" t="s">
        <v>186</v>
      </c>
      <c r="G144" s="82">
        <v>64970</v>
      </c>
      <c r="H144" s="82"/>
      <c r="I144" s="82">
        <v>27</v>
      </c>
      <c r="J144" s="82">
        <f t="shared" si="13"/>
        <v>64943</v>
      </c>
    </row>
    <row r="145" spans="1:10" x14ac:dyDescent="0.2">
      <c r="B145" s="85" t="s">
        <v>236</v>
      </c>
      <c r="C145" s="86" t="s">
        <v>164</v>
      </c>
      <c r="D145" s="87">
        <v>41764</v>
      </c>
      <c r="E145" s="82">
        <v>74703</v>
      </c>
      <c r="F145" s="86" t="s">
        <v>272</v>
      </c>
      <c r="G145" s="82">
        <v>74703</v>
      </c>
      <c r="H145" s="82"/>
      <c r="I145" s="82">
        <v>0</v>
      </c>
      <c r="J145" s="82">
        <v>74703</v>
      </c>
    </row>
    <row r="146" spans="1:10" x14ac:dyDescent="0.2">
      <c r="B146" s="77" t="s">
        <v>237</v>
      </c>
      <c r="C146" s="78" t="s">
        <v>16</v>
      </c>
      <c r="D146" s="79">
        <v>34029</v>
      </c>
      <c r="E146" s="80">
        <v>6200</v>
      </c>
      <c r="F146" s="81" t="s">
        <v>17</v>
      </c>
      <c r="G146" s="82">
        <v>1045</v>
      </c>
      <c r="H146" s="82"/>
      <c r="I146" s="82">
        <v>293</v>
      </c>
      <c r="J146" s="82">
        <f t="shared" si="13"/>
        <v>752</v>
      </c>
    </row>
    <row r="147" spans="1:10" x14ac:dyDescent="0.2">
      <c r="B147" s="77" t="s">
        <v>206</v>
      </c>
      <c r="C147" s="78" t="s">
        <v>48</v>
      </c>
      <c r="D147" s="79">
        <v>37406</v>
      </c>
      <c r="E147" s="80">
        <v>56736</v>
      </c>
      <c r="F147" s="81" t="s">
        <v>49</v>
      </c>
      <c r="G147" s="82">
        <v>3416</v>
      </c>
      <c r="H147" s="82"/>
      <c r="I147" s="82">
        <v>0</v>
      </c>
      <c r="J147" s="82">
        <f t="shared" si="13"/>
        <v>3416</v>
      </c>
    </row>
    <row r="148" spans="1:10" x14ac:dyDescent="0.2">
      <c r="B148" s="77" t="s">
        <v>173</v>
      </c>
      <c r="C148" s="78" t="s">
        <v>57</v>
      </c>
      <c r="D148" s="79" t="s">
        <v>64</v>
      </c>
      <c r="E148" s="80">
        <v>20359</v>
      </c>
      <c r="F148" s="81" t="s">
        <v>51</v>
      </c>
      <c r="G148" s="82">
        <v>1144</v>
      </c>
      <c r="H148" s="82"/>
      <c r="I148" s="82">
        <v>0</v>
      </c>
      <c r="J148" s="82">
        <f t="shared" si="13"/>
        <v>1144</v>
      </c>
    </row>
    <row r="149" spans="1:10" x14ac:dyDescent="0.2">
      <c r="B149" s="77" t="s">
        <v>206</v>
      </c>
      <c r="C149" s="78">
        <v>2005</v>
      </c>
      <c r="D149" s="79">
        <v>38377</v>
      </c>
      <c r="E149" s="80">
        <v>37425</v>
      </c>
      <c r="F149" s="81" t="s">
        <v>81</v>
      </c>
      <c r="G149" s="82">
        <v>29275</v>
      </c>
      <c r="H149" s="82"/>
      <c r="I149" s="82">
        <v>2890</v>
      </c>
      <c r="J149" s="82">
        <f t="shared" si="13"/>
        <v>26385</v>
      </c>
    </row>
    <row r="150" spans="1:10" x14ac:dyDescent="0.2">
      <c r="B150" s="105" t="s">
        <v>173</v>
      </c>
      <c r="C150" s="106" t="s">
        <v>107</v>
      </c>
      <c r="D150" s="107">
        <v>39273</v>
      </c>
      <c r="E150" s="108">
        <v>27640</v>
      </c>
      <c r="F150" s="109" t="s">
        <v>94</v>
      </c>
      <c r="G150" s="82">
        <v>25730</v>
      </c>
      <c r="H150" s="82"/>
      <c r="I150" s="82">
        <v>645</v>
      </c>
      <c r="J150" s="82">
        <f t="shared" si="13"/>
        <v>25085</v>
      </c>
    </row>
    <row r="151" spans="1:10" x14ac:dyDescent="0.2">
      <c r="B151" s="95" t="s">
        <v>206</v>
      </c>
      <c r="C151" s="96">
        <v>2012</v>
      </c>
      <c r="D151" s="17">
        <v>41184</v>
      </c>
      <c r="E151" s="97">
        <v>56480</v>
      </c>
      <c r="F151" s="21" t="s">
        <v>226</v>
      </c>
      <c r="G151" s="3">
        <v>54960</v>
      </c>
      <c r="H151" s="3"/>
      <c r="I151" s="3">
        <v>580</v>
      </c>
      <c r="J151" s="3">
        <f t="shared" si="13"/>
        <v>54380</v>
      </c>
    </row>
    <row r="152" spans="1:10" ht="13.2" customHeight="1" thickBot="1" x14ac:dyDescent="0.3">
      <c r="B152" s="13" t="s">
        <v>133</v>
      </c>
      <c r="C152" s="22"/>
      <c r="D152" s="23"/>
      <c r="E152" s="37">
        <f>SUM(E89:E151)</f>
        <v>5046082</v>
      </c>
      <c r="F152" s="38"/>
      <c r="G152" s="37">
        <f>SUM(G89:G151)</f>
        <v>3527006</v>
      </c>
      <c r="H152" s="37">
        <f>SUM(H89:H151)</f>
        <v>343920</v>
      </c>
      <c r="I152" s="37">
        <f>SUM(I89:I151)</f>
        <v>455606</v>
      </c>
      <c r="J152" s="37">
        <f>SUM(J89:J151)</f>
        <v>3415320</v>
      </c>
    </row>
    <row r="153" spans="1:10" ht="6" customHeight="1" x14ac:dyDescent="0.25">
      <c r="B153" s="99"/>
      <c r="C153" s="100"/>
      <c r="D153" s="101"/>
      <c r="E153" s="102"/>
      <c r="F153" s="103"/>
      <c r="G153" s="102"/>
      <c r="H153" s="102"/>
      <c r="I153" s="102"/>
      <c r="J153" s="102"/>
    </row>
    <row r="154" spans="1:10" ht="12" x14ac:dyDescent="0.25">
      <c r="A154" s="4" t="s">
        <v>137</v>
      </c>
      <c r="C154" s="24"/>
      <c r="E154" s="3"/>
      <c r="G154" s="3"/>
      <c r="H154" s="3"/>
      <c r="I154" s="3"/>
      <c r="J154" s="3"/>
    </row>
    <row r="155" spans="1:10" x14ac:dyDescent="0.2">
      <c r="B155" s="71" t="s">
        <v>174</v>
      </c>
      <c r="C155" s="72" t="s">
        <v>22</v>
      </c>
      <c r="D155" s="73">
        <v>35309</v>
      </c>
      <c r="E155" s="74">
        <v>44268</v>
      </c>
      <c r="F155" s="75" t="s">
        <v>20</v>
      </c>
      <c r="G155" s="76">
        <v>15903</v>
      </c>
      <c r="H155" s="89"/>
      <c r="I155" s="76">
        <v>2335</v>
      </c>
      <c r="J155" s="76">
        <f>G155+H155-I155</f>
        <v>13568</v>
      </c>
    </row>
    <row r="156" spans="1:10" x14ac:dyDescent="0.2">
      <c r="B156" s="77" t="s">
        <v>207</v>
      </c>
      <c r="C156" s="78" t="s">
        <v>127</v>
      </c>
      <c r="D156" s="79">
        <v>40026</v>
      </c>
      <c r="E156" s="80">
        <v>34217</v>
      </c>
      <c r="F156" s="90" t="s">
        <v>119</v>
      </c>
      <c r="G156" s="82">
        <v>34217</v>
      </c>
      <c r="H156" s="82"/>
      <c r="I156" s="82">
        <v>0</v>
      </c>
      <c r="J156" s="82">
        <f>G156+H156-I156</f>
        <v>34217</v>
      </c>
    </row>
    <row r="157" spans="1:10" x14ac:dyDescent="0.2">
      <c r="B157" s="77" t="s">
        <v>207</v>
      </c>
      <c r="C157" s="78" t="s">
        <v>122</v>
      </c>
      <c r="D157" s="79">
        <v>40148</v>
      </c>
      <c r="E157" s="80">
        <v>26996</v>
      </c>
      <c r="F157" s="81" t="s">
        <v>128</v>
      </c>
      <c r="G157" s="82">
        <v>26996</v>
      </c>
      <c r="H157" s="83"/>
      <c r="I157" s="82">
        <v>0</v>
      </c>
      <c r="J157" s="82">
        <f>G157+H157-I157</f>
        <v>26996</v>
      </c>
    </row>
    <row r="158" spans="1:10" x14ac:dyDescent="0.2">
      <c r="B158" s="85" t="s">
        <v>207</v>
      </c>
      <c r="C158" s="86" t="s">
        <v>155</v>
      </c>
      <c r="D158" s="87">
        <v>40821</v>
      </c>
      <c r="E158" s="82">
        <v>20000</v>
      </c>
      <c r="F158" s="86" t="s">
        <v>188</v>
      </c>
      <c r="G158" s="82">
        <v>20000</v>
      </c>
      <c r="H158" s="82"/>
      <c r="I158" s="82">
        <v>0</v>
      </c>
      <c r="J158" s="82">
        <f>G158+H158-I158</f>
        <v>20000</v>
      </c>
    </row>
    <row r="159" spans="1:10" x14ac:dyDescent="0.2">
      <c r="B159" s="77" t="s">
        <v>175</v>
      </c>
      <c r="C159" s="78" t="s">
        <v>23</v>
      </c>
      <c r="D159" s="79">
        <v>34555</v>
      </c>
      <c r="E159" s="80">
        <v>26200</v>
      </c>
      <c r="F159" s="81" t="s">
        <v>29</v>
      </c>
      <c r="G159" s="82">
        <v>8020</v>
      </c>
      <c r="H159" s="82"/>
      <c r="I159" s="82">
        <v>2560</v>
      </c>
      <c r="J159" s="82">
        <f>G159+H159-I159</f>
        <v>5460</v>
      </c>
    </row>
    <row r="160" spans="1:10" x14ac:dyDescent="0.2">
      <c r="B160" s="77" t="s">
        <v>160</v>
      </c>
      <c r="C160" s="78">
        <v>2004</v>
      </c>
      <c r="D160" s="79" t="s">
        <v>65</v>
      </c>
      <c r="E160" s="80">
        <v>60841</v>
      </c>
      <c r="F160" s="81" t="s">
        <v>66</v>
      </c>
      <c r="G160" s="82">
        <v>14521</v>
      </c>
      <c r="H160" s="82"/>
      <c r="I160" s="82">
        <v>0</v>
      </c>
      <c r="J160" s="82">
        <f t="shared" ref="J160:J171" si="14">G160+H160-I160</f>
        <v>14521</v>
      </c>
    </row>
    <row r="161" spans="2:10" x14ac:dyDescent="0.2">
      <c r="B161" s="77" t="s">
        <v>160</v>
      </c>
      <c r="C161" s="78">
        <v>2006</v>
      </c>
      <c r="D161" s="79">
        <v>38876</v>
      </c>
      <c r="E161" s="80">
        <v>124999</v>
      </c>
      <c r="F161" s="81" t="s">
        <v>93</v>
      </c>
      <c r="G161" s="82">
        <v>54304</v>
      </c>
      <c r="H161" s="82"/>
      <c r="I161" s="82">
        <v>3795</v>
      </c>
      <c r="J161" s="82">
        <f t="shared" si="14"/>
        <v>50509</v>
      </c>
    </row>
    <row r="162" spans="2:10" x14ac:dyDescent="0.2">
      <c r="B162" s="77" t="s">
        <v>160</v>
      </c>
      <c r="C162" s="78">
        <v>2008</v>
      </c>
      <c r="D162" s="79">
        <v>39665</v>
      </c>
      <c r="E162" s="80">
        <v>88160</v>
      </c>
      <c r="F162" s="81" t="s">
        <v>115</v>
      </c>
      <c r="G162" s="82">
        <v>86100</v>
      </c>
      <c r="H162" s="82"/>
      <c r="I162" s="82">
        <v>930</v>
      </c>
      <c r="J162" s="82">
        <f t="shared" si="14"/>
        <v>85170</v>
      </c>
    </row>
    <row r="163" spans="2:10" x14ac:dyDescent="0.2">
      <c r="B163" s="77" t="s">
        <v>160</v>
      </c>
      <c r="C163" s="78" t="s">
        <v>127</v>
      </c>
      <c r="D163" s="79">
        <v>39918</v>
      </c>
      <c r="E163" s="80">
        <v>60000</v>
      </c>
      <c r="F163" s="81" t="s">
        <v>115</v>
      </c>
      <c r="G163" s="82">
        <v>51270</v>
      </c>
      <c r="H163" s="82"/>
      <c r="I163" s="82">
        <v>100</v>
      </c>
      <c r="J163" s="82">
        <f t="shared" si="14"/>
        <v>51170</v>
      </c>
    </row>
    <row r="164" spans="2:10" x14ac:dyDescent="0.2">
      <c r="B164" s="77" t="s">
        <v>160</v>
      </c>
      <c r="C164" s="78" t="s">
        <v>238</v>
      </c>
      <c r="D164" s="79">
        <v>40408</v>
      </c>
      <c r="E164" s="80">
        <v>80000</v>
      </c>
      <c r="F164" s="81" t="s">
        <v>161</v>
      </c>
      <c r="G164" s="82">
        <v>80000</v>
      </c>
      <c r="H164" s="82"/>
      <c r="I164" s="82">
        <v>0</v>
      </c>
      <c r="J164" s="82">
        <f t="shared" si="14"/>
        <v>80000</v>
      </c>
    </row>
    <row r="165" spans="2:10" x14ac:dyDescent="0.2">
      <c r="B165" s="77" t="s">
        <v>160</v>
      </c>
      <c r="C165" s="78" t="s">
        <v>155</v>
      </c>
      <c r="D165" s="79">
        <v>40688</v>
      </c>
      <c r="E165" s="80">
        <v>15000</v>
      </c>
      <c r="F165" s="81" t="s">
        <v>162</v>
      </c>
      <c r="G165" s="82">
        <v>15000</v>
      </c>
      <c r="H165" s="82"/>
      <c r="I165" s="82">
        <v>0</v>
      </c>
      <c r="J165" s="82">
        <f t="shared" si="14"/>
        <v>15000</v>
      </c>
    </row>
    <row r="166" spans="2:10" x14ac:dyDescent="0.2">
      <c r="B166" s="77" t="s">
        <v>160</v>
      </c>
      <c r="C166" s="78" t="s">
        <v>156</v>
      </c>
      <c r="D166" s="79">
        <v>40688</v>
      </c>
      <c r="E166" s="80">
        <v>25000</v>
      </c>
      <c r="F166" s="81" t="s">
        <v>143</v>
      </c>
      <c r="G166" s="82">
        <v>25000</v>
      </c>
      <c r="H166" s="82"/>
      <c r="I166" s="82">
        <v>0</v>
      </c>
      <c r="J166" s="82">
        <f t="shared" si="14"/>
        <v>25000</v>
      </c>
    </row>
    <row r="167" spans="2:10" x14ac:dyDescent="0.2">
      <c r="B167" s="77" t="s">
        <v>208</v>
      </c>
      <c r="C167" s="78" t="s">
        <v>189</v>
      </c>
      <c r="D167" s="91">
        <v>40869</v>
      </c>
      <c r="E167" s="82">
        <v>10260</v>
      </c>
      <c r="F167" s="78" t="s">
        <v>190</v>
      </c>
      <c r="G167" s="82">
        <v>10260</v>
      </c>
      <c r="H167" s="82"/>
      <c r="I167" s="82">
        <v>0</v>
      </c>
      <c r="J167" s="82">
        <f t="shared" si="14"/>
        <v>10260</v>
      </c>
    </row>
    <row r="168" spans="2:10" x14ac:dyDescent="0.2">
      <c r="B168" s="77" t="s">
        <v>208</v>
      </c>
      <c r="C168" s="78" t="s">
        <v>191</v>
      </c>
      <c r="D168" s="91">
        <v>40869</v>
      </c>
      <c r="E168" s="82">
        <v>10660</v>
      </c>
      <c r="F168" s="78" t="s">
        <v>192</v>
      </c>
      <c r="G168" s="82">
        <v>9920</v>
      </c>
      <c r="H168" s="82"/>
      <c r="I168" s="82">
        <v>2180</v>
      </c>
      <c r="J168" s="82">
        <f t="shared" si="14"/>
        <v>7740</v>
      </c>
    </row>
    <row r="169" spans="2:10" x14ac:dyDescent="0.2">
      <c r="B169" s="77" t="s">
        <v>208</v>
      </c>
      <c r="C169" s="78">
        <v>2012</v>
      </c>
      <c r="D169" s="91">
        <v>41046</v>
      </c>
      <c r="E169" s="82">
        <v>54515</v>
      </c>
      <c r="F169" s="78" t="s">
        <v>193</v>
      </c>
      <c r="G169" s="82">
        <v>53625</v>
      </c>
      <c r="H169" s="82"/>
      <c r="I169" s="82">
        <v>0</v>
      </c>
      <c r="J169" s="82">
        <f t="shared" si="14"/>
        <v>53625</v>
      </c>
    </row>
    <row r="170" spans="2:10" x14ac:dyDescent="0.2">
      <c r="B170" s="77" t="s">
        <v>160</v>
      </c>
      <c r="C170" s="78" t="s">
        <v>278</v>
      </c>
      <c r="D170" s="91">
        <v>41586</v>
      </c>
      <c r="E170" s="82">
        <v>40000</v>
      </c>
      <c r="F170" s="78" t="s">
        <v>273</v>
      </c>
      <c r="G170" s="82">
        <v>40000</v>
      </c>
      <c r="H170" s="82"/>
      <c r="I170" s="82">
        <v>1200</v>
      </c>
      <c r="J170" s="82">
        <f t="shared" si="14"/>
        <v>38800</v>
      </c>
    </row>
    <row r="171" spans="2:10" x14ac:dyDescent="0.2">
      <c r="B171" s="77" t="s">
        <v>160</v>
      </c>
      <c r="C171" s="78" t="s">
        <v>306</v>
      </c>
      <c r="D171" s="91">
        <v>42157</v>
      </c>
      <c r="E171" s="82">
        <v>68747</v>
      </c>
      <c r="F171" s="78" t="s">
        <v>281</v>
      </c>
      <c r="G171" s="82">
        <v>0</v>
      </c>
      <c r="H171" s="82">
        <v>68746</v>
      </c>
      <c r="I171" s="82">
        <v>0</v>
      </c>
      <c r="J171" s="82">
        <f t="shared" si="14"/>
        <v>68746</v>
      </c>
    </row>
    <row r="172" spans="2:10" x14ac:dyDescent="0.2">
      <c r="B172" s="77" t="s">
        <v>176</v>
      </c>
      <c r="C172" s="78" t="s">
        <v>11</v>
      </c>
      <c r="D172" s="79">
        <v>35143</v>
      </c>
      <c r="E172" s="80">
        <v>2497</v>
      </c>
      <c r="F172" s="81" t="s">
        <v>18</v>
      </c>
      <c r="G172" s="82">
        <v>579</v>
      </c>
      <c r="H172" s="82"/>
      <c r="I172" s="82">
        <v>90</v>
      </c>
      <c r="J172" s="82">
        <f t="shared" ref="J172:J181" si="15">G172+H172-I172</f>
        <v>489</v>
      </c>
    </row>
    <row r="173" spans="2:10" x14ac:dyDescent="0.2">
      <c r="B173" s="77" t="s">
        <v>176</v>
      </c>
      <c r="C173" s="78" t="s">
        <v>204</v>
      </c>
      <c r="D173" s="79">
        <v>41589</v>
      </c>
      <c r="E173" s="80">
        <v>2099</v>
      </c>
      <c r="F173" s="81" t="s">
        <v>274</v>
      </c>
      <c r="G173" s="82">
        <v>2099</v>
      </c>
      <c r="H173" s="82"/>
      <c r="I173" s="82">
        <v>0</v>
      </c>
      <c r="J173" s="82">
        <v>2099</v>
      </c>
    </row>
    <row r="174" spans="2:10" x14ac:dyDescent="0.2">
      <c r="B174" s="77" t="s">
        <v>239</v>
      </c>
      <c r="C174" s="78" t="s">
        <v>240</v>
      </c>
      <c r="D174" s="79">
        <v>41375</v>
      </c>
      <c r="E174" s="80">
        <v>160000</v>
      </c>
      <c r="F174" s="81" t="s">
        <v>227</v>
      </c>
      <c r="G174" s="82">
        <v>160000</v>
      </c>
      <c r="H174" s="82"/>
      <c r="I174" s="82">
        <v>10245</v>
      </c>
      <c r="J174" s="82">
        <f t="shared" si="15"/>
        <v>149755</v>
      </c>
    </row>
    <row r="175" spans="2:10" x14ac:dyDescent="0.2">
      <c r="B175" s="77" t="s">
        <v>239</v>
      </c>
      <c r="C175" s="78" t="s">
        <v>299</v>
      </c>
      <c r="D175" s="79">
        <v>42123</v>
      </c>
      <c r="E175" s="80">
        <v>7010</v>
      </c>
      <c r="F175" s="81" t="s">
        <v>301</v>
      </c>
      <c r="G175" s="82">
        <v>0</v>
      </c>
      <c r="H175" s="82">
        <v>7010</v>
      </c>
      <c r="I175" s="82">
        <v>0</v>
      </c>
      <c r="J175" s="82">
        <f t="shared" si="15"/>
        <v>7010</v>
      </c>
    </row>
    <row r="176" spans="2:10" x14ac:dyDescent="0.2">
      <c r="B176" s="77" t="s">
        <v>239</v>
      </c>
      <c r="C176" s="78" t="s">
        <v>300</v>
      </c>
      <c r="D176" s="79">
        <v>42123</v>
      </c>
      <c r="E176" s="80">
        <v>110030</v>
      </c>
      <c r="F176" s="81" t="s">
        <v>281</v>
      </c>
      <c r="G176" s="82">
        <v>0</v>
      </c>
      <c r="H176" s="82">
        <v>110030</v>
      </c>
      <c r="I176" s="82">
        <v>0</v>
      </c>
      <c r="J176" s="82">
        <f t="shared" si="15"/>
        <v>110030</v>
      </c>
    </row>
    <row r="177" spans="1:10" x14ac:dyDescent="0.2">
      <c r="B177" s="77" t="s">
        <v>209</v>
      </c>
      <c r="C177" s="78">
        <v>2011</v>
      </c>
      <c r="D177" s="79">
        <v>40891</v>
      </c>
      <c r="E177" s="80">
        <v>23585</v>
      </c>
      <c r="F177" s="81" t="s">
        <v>142</v>
      </c>
      <c r="G177" s="82">
        <v>20800</v>
      </c>
      <c r="H177" s="82"/>
      <c r="I177" s="82">
        <v>1450</v>
      </c>
      <c r="J177" s="82">
        <f t="shared" si="15"/>
        <v>19350</v>
      </c>
    </row>
    <row r="178" spans="1:10" x14ac:dyDescent="0.2">
      <c r="B178" s="77" t="s">
        <v>177</v>
      </c>
      <c r="C178" s="78" t="s">
        <v>36</v>
      </c>
      <c r="D178" s="79" t="s">
        <v>54</v>
      </c>
      <c r="E178" s="80">
        <v>52000</v>
      </c>
      <c r="F178" s="81" t="s">
        <v>51</v>
      </c>
      <c r="G178" s="82">
        <v>47105</v>
      </c>
      <c r="H178" s="82"/>
      <c r="I178" s="82">
        <v>45835</v>
      </c>
      <c r="J178" s="82">
        <f t="shared" si="15"/>
        <v>1270</v>
      </c>
    </row>
    <row r="179" spans="1:10" x14ac:dyDescent="0.2">
      <c r="B179" s="77" t="s">
        <v>177</v>
      </c>
      <c r="C179" s="78" t="s">
        <v>46</v>
      </c>
      <c r="D179" s="79" t="s">
        <v>82</v>
      </c>
      <c r="E179" s="80">
        <v>96999</v>
      </c>
      <c r="F179" s="81" t="s">
        <v>66</v>
      </c>
      <c r="G179" s="82">
        <v>84374</v>
      </c>
      <c r="H179" s="82"/>
      <c r="I179" s="82">
        <v>47000</v>
      </c>
      <c r="J179" s="82">
        <f t="shared" si="15"/>
        <v>37374</v>
      </c>
    </row>
    <row r="180" spans="1:10" x14ac:dyDescent="0.2">
      <c r="B180" s="30" t="s">
        <v>177</v>
      </c>
      <c r="C180" s="31" t="s">
        <v>105</v>
      </c>
      <c r="D180" s="32">
        <v>39534</v>
      </c>
      <c r="E180" s="36">
        <v>180000</v>
      </c>
      <c r="F180" s="33" t="s">
        <v>106</v>
      </c>
      <c r="G180" s="82">
        <v>169305</v>
      </c>
      <c r="H180" s="82"/>
      <c r="I180" s="82">
        <v>1055</v>
      </c>
      <c r="J180" s="82">
        <f t="shared" si="15"/>
        <v>168250</v>
      </c>
    </row>
    <row r="181" spans="1:10" x14ac:dyDescent="0.2">
      <c r="B181" s="95" t="s">
        <v>209</v>
      </c>
      <c r="C181" s="96">
        <v>2014</v>
      </c>
      <c r="D181" s="17">
        <v>42202</v>
      </c>
      <c r="E181" s="97">
        <v>82270</v>
      </c>
      <c r="F181" s="21" t="s">
        <v>271</v>
      </c>
      <c r="G181" s="3">
        <v>0</v>
      </c>
      <c r="H181" s="97">
        <v>82270</v>
      </c>
      <c r="I181" s="3">
        <v>0</v>
      </c>
      <c r="J181" s="3">
        <f t="shared" si="15"/>
        <v>82270</v>
      </c>
    </row>
    <row r="182" spans="1:10" ht="12.75" customHeight="1" thickBot="1" x14ac:dyDescent="0.3">
      <c r="B182" s="13" t="s">
        <v>134</v>
      </c>
      <c r="C182" s="22"/>
      <c r="D182" s="23"/>
      <c r="E182" s="37">
        <f>SUM(E155:E181)</f>
        <v>1506353</v>
      </c>
      <c r="F182" s="38"/>
      <c r="G182" s="37">
        <f>SUM(G155:G181)</f>
        <v>1029398</v>
      </c>
      <c r="H182" s="37">
        <f>SUM(H155:H181)</f>
        <v>268056</v>
      </c>
      <c r="I182" s="37">
        <f>SUM(I155:I181)</f>
        <v>118775</v>
      </c>
      <c r="J182" s="37">
        <f>SUM(J155:J181)</f>
        <v>1178679</v>
      </c>
    </row>
    <row r="183" spans="1:10" ht="12.6" customHeight="1" x14ac:dyDescent="0.25">
      <c r="B183" s="99"/>
      <c r="C183" s="100"/>
      <c r="D183" s="101"/>
      <c r="E183" s="102"/>
      <c r="F183" s="103"/>
      <c r="G183" s="102"/>
      <c r="H183" s="102"/>
      <c r="I183" s="102"/>
      <c r="J183" s="102"/>
    </row>
    <row r="184" spans="1:10" ht="12" x14ac:dyDescent="0.25">
      <c r="A184" s="4" t="s">
        <v>138</v>
      </c>
      <c r="C184" s="25"/>
      <c r="D184" s="17"/>
      <c r="E184" s="6"/>
      <c r="F184" s="20"/>
      <c r="G184" s="6"/>
      <c r="H184" s="6"/>
      <c r="I184" s="6"/>
      <c r="J184" s="6"/>
    </row>
    <row r="185" spans="1:10" x14ac:dyDescent="0.2">
      <c r="A185" s="5"/>
      <c r="B185" s="71" t="s">
        <v>210</v>
      </c>
      <c r="C185" s="72" t="s">
        <v>96</v>
      </c>
      <c r="D185" s="73">
        <v>39252</v>
      </c>
      <c r="E185" s="74">
        <v>160000</v>
      </c>
      <c r="F185" s="75" t="s">
        <v>93</v>
      </c>
      <c r="G185" s="76">
        <v>139270</v>
      </c>
      <c r="H185" s="89"/>
      <c r="I185" s="76">
        <v>131345</v>
      </c>
      <c r="J185" s="76">
        <f>G185+H185-I185</f>
        <v>7925</v>
      </c>
    </row>
    <row r="186" spans="1:10" x14ac:dyDescent="0.2">
      <c r="B186" s="77" t="s">
        <v>210</v>
      </c>
      <c r="C186" s="78" t="s">
        <v>111</v>
      </c>
      <c r="D186" s="79">
        <v>40522</v>
      </c>
      <c r="E186" s="80">
        <v>174999</v>
      </c>
      <c r="F186" s="81" t="s">
        <v>161</v>
      </c>
      <c r="G186" s="82">
        <v>173499</v>
      </c>
      <c r="H186" s="82"/>
      <c r="I186" s="82">
        <v>0</v>
      </c>
      <c r="J186" s="82">
        <f>G186+H186-I186</f>
        <v>173499</v>
      </c>
    </row>
    <row r="187" spans="1:10" x14ac:dyDescent="0.2">
      <c r="B187" s="77" t="s">
        <v>307</v>
      </c>
      <c r="C187" s="78">
        <v>2015</v>
      </c>
      <c r="D187" s="79">
        <v>42032</v>
      </c>
      <c r="E187" s="80">
        <v>115675</v>
      </c>
      <c r="F187" s="81" t="s">
        <v>302</v>
      </c>
      <c r="G187" s="82">
        <v>0</v>
      </c>
      <c r="H187" s="82">
        <v>115675</v>
      </c>
      <c r="I187" s="82">
        <v>1575</v>
      </c>
      <c r="J187" s="82">
        <f t="shared" ref="J187:J188" si="16">G187+H187-I187</f>
        <v>114100</v>
      </c>
    </row>
    <row r="188" spans="1:10" x14ac:dyDescent="0.2">
      <c r="B188" s="77" t="s">
        <v>210</v>
      </c>
      <c r="C188" s="78" t="s">
        <v>117</v>
      </c>
      <c r="D188" s="79">
        <v>42080</v>
      </c>
      <c r="E188" s="80">
        <v>220000</v>
      </c>
      <c r="F188" s="81" t="s">
        <v>289</v>
      </c>
      <c r="G188" s="82">
        <v>0</v>
      </c>
      <c r="H188" s="82">
        <v>220000</v>
      </c>
      <c r="I188" s="82">
        <v>0</v>
      </c>
      <c r="J188" s="82">
        <f t="shared" si="16"/>
        <v>220000</v>
      </c>
    </row>
    <row r="189" spans="1:10" x14ac:dyDescent="0.2">
      <c r="B189" s="77" t="s">
        <v>211</v>
      </c>
      <c r="C189" s="78">
        <v>2005</v>
      </c>
      <c r="D189" s="79">
        <v>38400</v>
      </c>
      <c r="E189" s="80">
        <v>40575</v>
      </c>
      <c r="F189" s="81" t="s">
        <v>83</v>
      </c>
      <c r="G189" s="82">
        <v>32670</v>
      </c>
      <c r="H189" s="82"/>
      <c r="I189" s="82">
        <v>30990</v>
      </c>
      <c r="J189" s="82">
        <f t="shared" ref="J189:J196" si="17">G189+H189-I189</f>
        <v>1680</v>
      </c>
    </row>
    <row r="190" spans="1:10" x14ac:dyDescent="0.2">
      <c r="B190" s="77" t="s">
        <v>211</v>
      </c>
      <c r="C190" s="78">
        <v>2004</v>
      </c>
      <c r="D190" s="79" t="s">
        <v>84</v>
      </c>
      <c r="E190" s="80">
        <v>49354</v>
      </c>
      <c r="F190" s="81" t="s">
        <v>79</v>
      </c>
      <c r="G190" s="82">
        <v>12994</v>
      </c>
      <c r="H190" s="82"/>
      <c r="I190" s="82">
        <v>0</v>
      </c>
      <c r="J190" s="82">
        <f t="shared" si="17"/>
        <v>12994</v>
      </c>
    </row>
    <row r="191" spans="1:10" x14ac:dyDescent="0.2">
      <c r="B191" s="77" t="s">
        <v>211</v>
      </c>
      <c r="C191" s="78" t="s">
        <v>85</v>
      </c>
      <c r="D191" s="79">
        <v>38568</v>
      </c>
      <c r="E191" s="80">
        <v>37456</v>
      </c>
      <c r="F191" s="81" t="s">
        <v>91</v>
      </c>
      <c r="G191" s="82">
        <v>20555</v>
      </c>
      <c r="H191" s="82"/>
      <c r="I191" s="82">
        <v>4165</v>
      </c>
      <c r="J191" s="82">
        <f t="shared" si="17"/>
        <v>16390</v>
      </c>
    </row>
    <row r="192" spans="1:10" x14ac:dyDescent="0.2">
      <c r="B192" s="77" t="s">
        <v>163</v>
      </c>
      <c r="C192" s="78" t="s">
        <v>127</v>
      </c>
      <c r="D192" s="79">
        <v>40122</v>
      </c>
      <c r="E192" s="80">
        <v>10225</v>
      </c>
      <c r="F192" s="81" t="s">
        <v>215</v>
      </c>
      <c r="G192" s="82">
        <v>8195</v>
      </c>
      <c r="H192" s="82"/>
      <c r="I192" s="82">
        <v>400</v>
      </c>
      <c r="J192" s="82">
        <f t="shared" si="17"/>
        <v>7795</v>
      </c>
    </row>
    <row r="193" spans="2:10" x14ac:dyDescent="0.2">
      <c r="B193" s="77" t="s">
        <v>163</v>
      </c>
      <c r="C193" s="78" t="s">
        <v>122</v>
      </c>
      <c r="D193" s="79">
        <v>40122</v>
      </c>
      <c r="E193" s="80">
        <v>89775</v>
      </c>
      <c r="F193" s="81" t="s">
        <v>129</v>
      </c>
      <c r="G193" s="82">
        <v>89775</v>
      </c>
      <c r="H193" s="82"/>
      <c r="I193" s="82">
        <v>0</v>
      </c>
      <c r="J193" s="82">
        <f t="shared" si="17"/>
        <v>89775</v>
      </c>
    </row>
    <row r="194" spans="2:10" x14ac:dyDescent="0.2">
      <c r="B194" s="77" t="s">
        <v>163</v>
      </c>
      <c r="C194" s="78" t="s">
        <v>164</v>
      </c>
      <c r="D194" s="79">
        <v>40710</v>
      </c>
      <c r="E194" s="80">
        <v>68730</v>
      </c>
      <c r="F194" s="81" t="s">
        <v>216</v>
      </c>
      <c r="G194" s="82">
        <v>66400</v>
      </c>
      <c r="H194" s="82"/>
      <c r="I194" s="82">
        <v>30</v>
      </c>
      <c r="J194" s="82">
        <f t="shared" si="17"/>
        <v>66370</v>
      </c>
    </row>
    <row r="195" spans="2:10" x14ac:dyDescent="0.2">
      <c r="B195" s="77" t="s">
        <v>211</v>
      </c>
      <c r="C195" s="78">
        <v>2015</v>
      </c>
      <c r="D195" s="79">
        <v>42129</v>
      </c>
      <c r="E195" s="80">
        <v>27045</v>
      </c>
      <c r="F195" s="81" t="s">
        <v>303</v>
      </c>
      <c r="G195" s="82">
        <v>0</v>
      </c>
      <c r="H195" s="82">
        <v>27045</v>
      </c>
      <c r="I195" s="82">
        <v>0</v>
      </c>
      <c r="J195" s="82">
        <f t="shared" si="17"/>
        <v>27045</v>
      </c>
    </row>
    <row r="196" spans="2:10" x14ac:dyDescent="0.2">
      <c r="B196" s="77" t="s">
        <v>163</v>
      </c>
      <c r="C196" s="78">
        <v>2015</v>
      </c>
      <c r="D196" s="79">
        <v>42192</v>
      </c>
      <c r="E196" s="80">
        <v>121649</v>
      </c>
      <c r="F196" s="81" t="s">
        <v>289</v>
      </c>
      <c r="G196" s="82">
        <v>0</v>
      </c>
      <c r="H196" s="82">
        <v>121649</v>
      </c>
      <c r="I196" s="82">
        <v>0</v>
      </c>
      <c r="J196" s="82">
        <f t="shared" si="17"/>
        <v>121649</v>
      </c>
    </row>
    <row r="197" spans="2:10" x14ac:dyDescent="0.2">
      <c r="B197" s="77" t="s">
        <v>212</v>
      </c>
      <c r="C197" s="78" t="s">
        <v>85</v>
      </c>
      <c r="D197" s="79">
        <v>38526</v>
      </c>
      <c r="E197" s="80">
        <v>100000</v>
      </c>
      <c r="F197" s="81" t="s">
        <v>68</v>
      </c>
      <c r="G197" s="82">
        <v>6174</v>
      </c>
      <c r="H197" s="82"/>
      <c r="I197" s="82">
        <v>1220</v>
      </c>
      <c r="J197" s="82">
        <f>G197+H197-I197</f>
        <v>4954</v>
      </c>
    </row>
    <row r="198" spans="2:10" x14ac:dyDescent="0.2">
      <c r="B198" s="77" t="s">
        <v>212</v>
      </c>
      <c r="C198" s="78" t="s">
        <v>100</v>
      </c>
      <c r="D198" s="79">
        <v>39603</v>
      </c>
      <c r="E198" s="80">
        <v>52000</v>
      </c>
      <c r="F198" s="81" t="s">
        <v>104</v>
      </c>
      <c r="G198" s="82">
        <v>52000</v>
      </c>
      <c r="H198" s="82"/>
      <c r="I198" s="82">
        <v>0</v>
      </c>
      <c r="J198" s="82">
        <f>G198+H198-I198</f>
        <v>52000</v>
      </c>
    </row>
    <row r="199" spans="2:10" x14ac:dyDescent="0.2">
      <c r="B199" s="77" t="s">
        <v>230</v>
      </c>
      <c r="C199" s="78">
        <v>2008</v>
      </c>
      <c r="D199" s="79">
        <v>39603</v>
      </c>
      <c r="E199" s="80">
        <v>128766</v>
      </c>
      <c r="F199" s="81" t="s">
        <v>104</v>
      </c>
      <c r="G199" s="82">
        <v>112496</v>
      </c>
      <c r="H199" s="82"/>
      <c r="I199" s="82">
        <v>2752</v>
      </c>
      <c r="J199" s="82">
        <f>G199+H199-I199</f>
        <v>109744</v>
      </c>
    </row>
    <row r="200" spans="2:10" x14ac:dyDescent="0.2">
      <c r="B200" s="77" t="s">
        <v>212</v>
      </c>
      <c r="C200" s="78" t="s">
        <v>240</v>
      </c>
      <c r="D200" s="79">
        <v>41506</v>
      </c>
      <c r="E200" s="80">
        <v>80000</v>
      </c>
      <c r="F200" s="81" t="s">
        <v>273</v>
      </c>
      <c r="G200" s="82">
        <v>80000</v>
      </c>
      <c r="H200" s="82"/>
      <c r="I200" s="82">
        <v>5860</v>
      </c>
      <c r="J200" s="82">
        <f>G200+H200-I200</f>
        <v>74140</v>
      </c>
    </row>
    <row r="201" spans="2:10" x14ac:dyDescent="0.2">
      <c r="B201" s="77" t="s">
        <v>230</v>
      </c>
      <c r="C201" s="78">
        <v>2013</v>
      </c>
      <c r="D201" s="79">
        <v>41487</v>
      </c>
      <c r="E201" s="80">
        <v>5470</v>
      </c>
      <c r="F201" s="81" t="s">
        <v>265</v>
      </c>
      <c r="G201" s="82">
        <v>5470</v>
      </c>
      <c r="H201" s="82"/>
      <c r="I201" s="82">
        <v>395</v>
      </c>
      <c r="J201" s="82">
        <f>G201+H201-I201</f>
        <v>5075</v>
      </c>
    </row>
    <row r="202" spans="2:10" x14ac:dyDescent="0.2">
      <c r="B202" s="77" t="s">
        <v>213</v>
      </c>
      <c r="C202" s="78" t="s">
        <v>57</v>
      </c>
      <c r="D202" s="79">
        <v>38651</v>
      </c>
      <c r="E202" s="80">
        <v>245000</v>
      </c>
      <c r="F202" s="81" t="s">
        <v>90</v>
      </c>
      <c r="G202" s="82">
        <v>3134</v>
      </c>
      <c r="H202" s="82"/>
      <c r="I202" s="82">
        <v>3134</v>
      </c>
      <c r="J202" s="82">
        <f t="shared" ref="J202:J210" si="18">G202+H202-I202</f>
        <v>0</v>
      </c>
    </row>
    <row r="203" spans="2:10" x14ac:dyDescent="0.2">
      <c r="B203" s="77" t="s">
        <v>213</v>
      </c>
      <c r="C203" s="78" t="s">
        <v>96</v>
      </c>
      <c r="D203" s="79">
        <v>39296</v>
      </c>
      <c r="E203" s="80">
        <v>224997</v>
      </c>
      <c r="F203" s="81" t="s">
        <v>95</v>
      </c>
      <c r="G203" s="82">
        <v>150011</v>
      </c>
      <c r="H203" s="82"/>
      <c r="I203" s="82">
        <v>3340</v>
      </c>
      <c r="J203" s="82">
        <f t="shared" si="18"/>
        <v>146671</v>
      </c>
    </row>
    <row r="204" spans="2:10" x14ac:dyDescent="0.2">
      <c r="B204" s="77" t="s">
        <v>213</v>
      </c>
      <c r="C204" s="78" t="s">
        <v>114</v>
      </c>
      <c r="D204" s="79">
        <v>39946</v>
      </c>
      <c r="E204" s="80">
        <v>131294</v>
      </c>
      <c r="F204" s="81" t="s">
        <v>115</v>
      </c>
      <c r="G204" s="82">
        <v>131294</v>
      </c>
      <c r="H204" s="82"/>
      <c r="I204" s="82">
        <v>0</v>
      </c>
      <c r="J204" s="82">
        <f t="shared" si="18"/>
        <v>131294</v>
      </c>
    </row>
    <row r="205" spans="2:10" x14ac:dyDescent="0.2">
      <c r="B205" s="85" t="s">
        <v>214</v>
      </c>
      <c r="C205" s="86">
        <v>2011</v>
      </c>
      <c r="D205" s="91">
        <v>40745</v>
      </c>
      <c r="E205" s="82">
        <v>22230</v>
      </c>
      <c r="F205" s="86" t="s">
        <v>194</v>
      </c>
      <c r="G205" s="82">
        <v>20830</v>
      </c>
      <c r="H205" s="82"/>
      <c r="I205" s="82">
        <v>1400</v>
      </c>
      <c r="J205" s="82">
        <f t="shared" si="18"/>
        <v>19430</v>
      </c>
    </row>
    <row r="206" spans="2:10" x14ac:dyDescent="0.2">
      <c r="B206" s="77" t="s">
        <v>213</v>
      </c>
      <c r="C206" s="86">
        <v>2011</v>
      </c>
      <c r="D206" s="91">
        <v>40745</v>
      </c>
      <c r="E206" s="82">
        <v>250000</v>
      </c>
      <c r="F206" s="86" t="s">
        <v>195</v>
      </c>
      <c r="G206" s="82">
        <v>243000</v>
      </c>
      <c r="H206" s="82"/>
      <c r="I206" s="82">
        <v>300</v>
      </c>
      <c r="J206" s="82">
        <f t="shared" si="18"/>
        <v>242700</v>
      </c>
    </row>
    <row r="207" spans="2:10" x14ac:dyDescent="0.2">
      <c r="B207" s="77" t="s">
        <v>213</v>
      </c>
      <c r="C207" s="86">
        <v>2011</v>
      </c>
      <c r="D207" s="91">
        <v>40745</v>
      </c>
      <c r="E207" s="82">
        <v>100000</v>
      </c>
      <c r="F207" s="86" t="s">
        <v>195</v>
      </c>
      <c r="G207" s="82">
        <v>93850</v>
      </c>
      <c r="H207" s="82"/>
      <c r="I207" s="82">
        <v>165</v>
      </c>
      <c r="J207" s="82">
        <f t="shared" si="18"/>
        <v>93685</v>
      </c>
    </row>
    <row r="208" spans="2:10" x14ac:dyDescent="0.2">
      <c r="B208" s="77" t="s">
        <v>214</v>
      </c>
      <c r="C208" s="78">
        <v>2012</v>
      </c>
      <c r="D208" s="79">
        <v>40990</v>
      </c>
      <c r="E208" s="80">
        <v>279755</v>
      </c>
      <c r="F208" s="81" t="s">
        <v>179</v>
      </c>
      <c r="G208" s="82">
        <v>277625</v>
      </c>
      <c r="H208" s="82"/>
      <c r="I208" s="82">
        <v>150</v>
      </c>
      <c r="J208" s="82">
        <f t="shared" si="18"/>
        <v>277475</v>
      </c>
    </row>
    <row r="209" spans="1:10" x14ac:dyDescent="0.2">
      <c r="B209" s="77" t="s">
        <v>213</v>
      </c>
      <c r="C209" s="78">
        <v>2013</v>
      </c>
      <c r="D209" s="79">
        <v>41472</v>
      </c>
      <c r="E209" s="80">
        <v>272996</v>
      </c>
      <c r="F209" s="81" t="s">
        <v>273</v>
      </c>
      <c r="G209" s="82">
        <v>272996</v>
      </c>
      <c r="H209" s="82"/>
      <c r="I209" s="82">
        <v>6000</v>
      </c>
      <c r="J209" s="82">
        <f t="shared" si="18"/>
        <v>266996</v>
      </c>
    </row>
    <row r="210" spans="1:10" x14ac:dyDescent="0.2">
      <c r="B210" s="77" t="s">
        <v>213</v>
      </c>
      <c r="C210" s="78">
        <v>2013</v>
      </c>
      <c r="D210" s="79">
        <v>41472</v>
      </c>
      <c r="E210" s="80">
        <v>103705</v>
      </c>
      <c r="F210" s="81" t="s">
        <v>275</v>
      </c>
      <c r="G210" s="82">
        <v>103705</v>
      </c>
      <c r="H210" s="82"/>
      <c r="I210" s="82">
        <v>1500</v>
      </c>
      <c r="J210" s="82">
        <f t="shared" si="18"/>
        <v>102205</v>
      </c>
    </row>
    <row r="211" spans="1:10" ht="12.75" customHeight="1" thickBot="1" x14ac:dyDescent="0.3">
      <c r="B211" s="13" t="s">
        <v>52</v>
      </c>
      <c r="C211" s="22"/>
      <c r="D211" s="23"/>
      <c r="E211" s="37">
        <f>SUM(E185:E210)</f>
        <v>3111696</v>
      </c>
      <c r="F211" s="38"/>
      <c r="G211" s="37">
        <f>SUM(G185:G210)</f>
        <v>2095943</v>
      </c>
      <c r="H211" s="37">
        <f>SUM(H185:H210)</f>
        <v>484369</v>
      </c>
      <c r="I211" s="37">
        <f>SUM(I185:I210)</f>
        <v>194721</v>
      </c>
      <c r="J211" s="37">
        <f>SUM(J185:J210)</f>
        <v>2385591</v>
      </c>
    </row>
    <row r="212" spans="1:10" ht="15" customHeight="1" thickBot="1" x14ac:dyDescent="0.3">
      <c r="B212" s="34" t="s">
        <v>5</v>
      </c>
      <c r="C212" s="34"/>
      <c r="D212" s="35"/>
      <c r="E212" s="39">
        <f>E86+E152+E182+E211</f>
        <v>10739467</v>
      </c>
      <c r="F212" s="40"/>
      <c r="G212" s="39">
        <f>G86+G152+G182+G211</f>
        <v>7354285</v>
      </c>
      <c r="H212" s="39">
        <f>H86+H152+H182+H211</f>
        <v>1271073</v>
      </c>
      <c r="I212" s="39">
        <f>I86+I152+I182+I211</f>
        <v>828731</v>
      </c>
      <c r="J212" s="39">
        <f>J86+J152+J182+J211</f>
        <v>7796627</v>
      </c>
    </row>
    <row r="213" spans="1:10" x14ac:dyDescent="0.2">
      <c r="E213" s="3"/>
      <c r="G213" s="3"/>
      <c r="H213" s="3"/>
      <c r="I213" s="3"/>
      <c r="J213" s="3"/>
    </row>
    <row r="214" spans="1:10" x14ac:dyDescent="0.2">
      <c r="E214" s="3"/>
      <c r="G214" s="3"/>
      <c r="H214" s="3"/>
      <c r="I214" s="3"/>
      <c r="J214" s="3"/>
    </row>
    <row r="215" spans="1:10" x14ac:dyDescent="0.2">
      <c r="E215" s="3"/>
      <c r="G215" s="3"/>
      <c r="H215" s="3"/>
      <c r="I215" s="3"/>
      <c r="J215" s="3"/>
    </row>
    <row r="216" spans="1:10" x14ac:dyDescent="0.2">
      <c r="B216" s="1"/>
      <c r="E216" s="3"/>
      <c r="G216" s="3"/>
      <c r="H216" s="3"/>
      <c r="I216" s="3"/>
      <c r="J216" s="3"/>
    </row>
    <row r="217" spans="1:10" x14ac:dyDescent="0.2">
      <c r="E217" s="3"/>
      <c r="G217" s="3"/>
      <c r="H217" s="3"/>
      <c r="I217" s="3"/>
      <c r="J217" s="3"/>
    </row>
    <row r="218" spans="1:10" x14ac:dyDescent="0.2">
      <c r="B218" s="1"/>
      <c r="E218" s="3"/>
      <c r="G218" s="3"/>
      <c r="H218" s="3"/>
      <c r="I218" s="3"/>
      <c r="J218" s="3"/>
    </row>
    <row r="219" spans="1:10" x14ac:dyDescent="0.2">
      <c r="E219" s="3"/>
      <c r="G219" s="3"/>
      <c r="H219" s="3"/>
      <c r="I219" s="3"/>
      <c r="J219" s="3"/>
    </row>
    <row r="220" spans="1:10" x14ac:dyDescent="0.2">
      <c r="E220" s="3"/>
      <c r="G220" s="3"/>
      <c r="H220" s="3"/>
      <c r="I220" s="3"/>
      <c r="J220" s="3"/>
    </row>
    <row r="221" spans="1:10" x14ac:dyDescent="0.2">
      <c r="A221" s="8"/>
      <c r="E221" s="10"/>
      <c r="G221" s="10"/>
      <c r="H221" s="10"/>
      <c r="I221" s="10"/>
      <c r="J221" s="10"/>
    </row>
    <row r="222" spans="1:10" x14ac:dyDescent="0.2">
      <c r="G222" s="3"/>
      <c r="H222" s="3"/>
      <c r="I222" s="3"/>
      <c r="J222" s="3"/>
    </row>
    <row r="223" spans="1:10" x14ac:dyDescent="0.2">
      <c r="B223" s="1"/>
      <c r="G223" s="3"/>
      <c r="H223" s="3"/>
      <c r="I223" s="3"/>
      <c r="J223" s="3"/>
    </row>
    <row r="224" spans="1:10" x14ac:dyDescent="0.2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</row>
  </sheetData>
  <mergeCells count="5">
    <mergeCell ref="A1:J1"/>
    <mergeCell ref="A2:J2"/>
    <mergeCell ref="A3:J3"/>
    <mergeCell ref="H6:I6"/>
    <mergeCell ref="A224:J224"/>
  </mergeCells>
  <printOptions horizontalCentered="1"/>
  <pageMargins left="0.7" right="0.7" top="0.75" bottom="0.75" header="0.3" footer="0.5"/>
  <pageSetup scale="90" firstPageNumber="46" fitToHeight="0" orientation="landscape" useFirstPageNumber="1" r:id="rId1"/>
  <headerFooter alignWithMargins="0">
    <oddHeader>&amp;C&amp;"Arial,Italic"&amp;9
Table 10</oddHeader>
    <oddFooter>&amp;L&amp;11&amp;K01+028             &amp;K00-018~County of San Diego~&amp;C&amp;P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 June-30-2012</vt:lpstr>
      <vt:lpstr>'Bonds Payable June-30-2012'!Print_Area</vt:lpstr>
      <vt:lpstr>'Bonds Payable June-30-2012'!Print_Titles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rgreene</cp:lastModifiedBy>
  <cp:lastPrinted>2016-01-14T21:13:13Z</cp:lastPrinted>
  <dcterms:created xsi:type="dcterms:W3CDTF">1998-09-11T15:42:32Z</dcterms:created>
  <dcterms:modified xsi:type="dcterms:W3CDTF">2016-01-27T22:49:10Z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