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0" yWindow="1725" windowWidth="24000" windowHeight="9720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(Jan-Jun)'!$A$1:$S$34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29" i="1"/>
  <c r="B28" i="1"/>
  <c r="B27" i="1"/>
  <c r="B26" i="1"/>
  <c r="B25" i="1"/>
  <c r="B24" i="1"/>
  <c r="B23" i="1"/>
  <c r="Q21" i="1"/>
  <c r="M21" i="1"/>
  <c r="S19" i="1"/>
  <c r="S21" i="1" s="1"/>
  <c r="R19" i="1"/>
  <c r="R21" i="1" s="1"/>
  <c r="Q19" i="1"/>
  <c r="P19" i="1"/>
  <c r="P21" i="1" s="1"/>
  <c r="O19" i="1"/>
  <c r="O21" i="1" s="1"/>
  <c r="N19" i="1"/>
  <c r="N21" i="1" s="1"/>
  <c r="M19" i="1"/>
  <c r="L19" i="1"/>
  <c r="L21" i="1" s="1"/>
  <c r="K19" i="1"/>
  <c r="K21" i="1" s="1"/>
  <c r="J19" i="1"/>
  <c r="I19" i="1"/>
  <c r="I21" i="1" s="1"/>
  <c r="H19" i="1"/>
  <c r="H21" i="1" s="1"/>
  <c r="G19" i="1"/>
  <c r="G21" i="1" s="1"/>
  <c r="F19" i="1"/>
  <c r="F21" i="1" s="1"/>
  <c r="E19" i="1"/>
  <c r="E21" i="1" s="1"/>
  <c r="D19" i="1"/>
  <c r="D21" i="1" s="1"/>
  <c r="C19" i="1"/>
  <c r="B18" i="1"/>
  <c r="B16" i="1"/>
  <c r="B15" i="1"/>
  <c r="B14" i="1"/>
  <c r="B13" i="1"/>
  <c r="B12" i="1"/>
  <c r="B11" i="1"/>
  <c r="B10" i="1"/>
  <c r="B9" i="1"/>
  <c r="B6" i="1"/>
  <c r="B30" i="1" l="1"/>
  <c r="B19" i="1"/>
  <c r="C21" i="1"/>
  <c r="B21" i="1" s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<sst xmlns="http://schemas.openxmlformats.org/spreadsheetml/2006/main" count="44" uniqueCount="43">
  <si>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</si>
  <si>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>JANUARY 3, 2017 PAYMENT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</si>
  <si>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</si>
  <si>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</si>
  <si>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</si>
  <si>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</si>
  <si>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</si>
  <si>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</si>
  <si>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</si>
  <si>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</si>
  <si>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</si>
  <si>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</si>
  <si>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</si>
  <si>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</si>
  <si>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</si>
  <si>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</si>
  <si>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</si>
  <si>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</si>
  <si>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</si>
  <si>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</si>
  <si>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</si>
  <si>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</si>
  <si>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</si>
  <si>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</si>
  <si>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</si>
  <si>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</si>
  <si>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</si>
  <si>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</si>
  <si>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</si>
  <si>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</si>
  <si>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</si>
  <si>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</si>
  <si>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</si>
  <si>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</si>
  <si>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</si>
  <si>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</si>
  <si>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</si>
  <si>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</si>
  <si>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</si>
  <si>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</si>
  <si>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</si>
  <si>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</si>
  <si>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Note: This distribution is related to Recognized Obligation Payment Schedule (ROPS) for January 2017 to June 2017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</si>
</sst>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5" fillId="0" borderId="0" xfId="1" applyFont="1" applyFill="1" applyBorder="1" applyAlignment="1"/>
    <xf numFmtId="41" fontId="5" fillId="0" borderId="0" xfId="1" applyNumberFormat="1" applyFont="1" applyBorder="1" applyAlignment="1">
      <alignment horizontal="center" wrapText="1"/>
    </xf>
    <xf numFmtId="4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/>
    <xf numFmtId="41" fontId="6" fillId="0" borderId="0" xfId="1" applyNumberFormat="1" applyFont="1" applyFill="1" applyAlignment="1"/>
    <xf numFmtId="0" fontId="5" fillId="0" borderId="1" xfId="1" applyFont="1" applyFill="1" applyBorder="1" applyAlignment="1">
      <alignment horizontal="left"/>
    </xf>
    <xf numFmtId="41" fontId="5" fillId="0" borderId="1" xfId="1" applyNumberFormat="1" applyFont="1" applyFill="1" applyBorder="1" applyAlignment="1"/>
    <xf numFmtId="41" fontId="5" fillId="0" borderId="0" xfId="1" applyNumberFormat="1" applyFont="1" applyFill="1" applyBorder="1" applyAlignment="1"/>
    <xf numFmtId="0" fontId="5" fillId="0" borderId="0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 applyAlignment="1"/>
    <xf numFmtId="0" fontId="5" fillId="0" borderId="0" xfId="1" applyFont="1" applyFill="1" applyBorder="1" applyAlignment="1">
      <alignment horizontal="left" indent="2"/>
    </xf>
    <xf numFmtId="41" fontId="5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5" fillId="0" borderId="1" xfId="1" applyFont="1" applyFill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Fill="1" applyBorder="1" applyAlignment="1"/>
    <xf numFmtId="0" fontId="3" fillId="0" borderId="0" xfId="1" applyFont="1" applyFill="1" applyAlignment="1"/>
    <xf numFmtId="0" fontId="5" fillId="0" borderId="1" xfId="1" applyFont="1" applyFill="1" applyBorder="1" applyAlignment="1">
      <alignment wrapText="1"/>
    </xf>
    <xf numFmtId="0" fontId="5" fillId="0" borderId="2" xfId="1" applyFont="1" applyBorder="1" applyAlignment="1">
      <alignment horizontal="left" wrapText="1" indent="2"/>
    </xf>
    <xf numFmtId="0" fontId="5" fillId="0" borderId="2" xfId="1" applyFont="1" applyFill="1" applyBorder="1" applyAlignment="1">
      <alignment horizontal="left" wrapText="1" indent="2"/>
    </xf>
    <xf numFmtId="0" fontId="5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 applyFill="1" applyBorder="1" applyAlignment="1"/>
    <xf numFmtId="41" fontId="3" fillId="0" borderId="0" xfId="2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41" fontId="5" fillId="0" borderId="2" xfId="2" quotePrefix="1" applyNumberFormat="1" applyFont="1" applyFill="1" applyBorder="1" applyAlignment="1"/>
    <xf numFmtId="41" fontId="5" fillId="0" borderId="3" xfId="2" applyNumberFormat="1" applyFont="1" applyFill="1" applyBorder="1" applyAlignment="1"/>
    <xf numFmtId="37" fontId="5" fillId="0" borderId="2" xfId="2" applyNumberFormat="1" applyFont="1" applyFill="1" applyBorder="1" applyAlignment="1"/>
    <xf numFmtId="37" fontId="5" fillId="0" borderId="1" xfId="2" applyNumberFormat="1" applyFont="1" applyFill="1" applyBorder="1" applyAlignment="1"/>
    <xf numFmtId="0" fontId="2" fillId="0" borderId="0" xfId="1" applyFont="1" applyAlignment="1"/>
    <xf numFmtId="0" fontId="2" fillId="0" borderId="0" xfId="1" applyFont="1" applyAlignment="1">
      <alignment horizontal="center"/>
    </xf>
  </cellXfs>
  <cellStyles count="3">
    <cellStyle name="Comma 3" xfId="2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63"/>
  <sheetViews>
    <sheetView tabSelected="1" view="pageLayout" topLeftCell="A4" zoomScale="85" zoomScaleNormal="85" zoomScaleSheetLayoutView="100" zoomScalePageLayoutView="85" workbookViewId="0">
      <selection activeCell="A25" sqref="A25"/>
    </sheetView>
  </sheetViews>
  <sheetFormatPr defaultColWidth="9.140625" defaultRowHeight="14.25" x14ac:dyDescent="0.2"/>
  <cols>
    <col min="1" max="1" width="39.7109375" style="38" customWidth="1"/>
    <col min="2" max="2" width="12" style="39" bestFit="1" customWidth="1"/>
    <col min="3" max="3" width="10" style="40" bestFit="1" customWidth="1"/>
    <col min="4" max="4" width="10.42578125" style="40" bestFit="1" customWidth="1"/>
    <col min="5" max="5" width="11" style="40" customWidth="1"/>
    <col min="6" max="6" width="10" style="40" bestFit="1" customWidth="1"/>
    <col min="7" max="7" width="11" style="40" customWidth="1"/>
    <col min="8" max="8" width="13.42578125" style="40" bestFit="1" customWidth="1"/>
    <col min="9" max="9" width="10" style="40" bestFit="1" customWidth="1"/>
    <col min="10" max="10" width="12" style="40" bestFit="1" customWidth="1"/>
    <col min="11" max="11" width="11.28515625" style="40" bestFit="1" customWidth="1"/>
    <col min="12" max="12" width="10" style="40" bestFit="1" customWidth="1"/>
    <col min="13" max="13" width="13.42578125" style="40" bestFit="1" customWidth="1"/>
    <col min="14" max="16" width="11" style="40" customWidth="1"/>
    <col min="17" max="17" width="12.42578125" style="40" customWidth="1"/>
    <col min="18" max="18" width="11" style="40" customWidth="1"/>
    <col min="19" max="19" width="13.42578125" style="40" bestFit="1" customWidth="1"/>
    <col min="20" max="20" width="14.5703125" style="2" customWidth="1"/>
    <col min="21" max="21" width="13.28515625" style="2" bestFit="1" customWidth="1"/>
    <col min="22" max="16384" width="9.140625" style="2"/>
  </cols>
  <sheetData>
    <row r="1" spans="1:21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5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75" x14ac:dyDescent="0.25">
      <c r="A2" s="46" t="s">
        <v>1</v>
      </c>
      <c r="B2" s="46"/>
      <c r="C2" s="46"/>
      <c r="D2" s="46"/>
      <c r="E2" s="46"/>
      <c r="F2" s="46"/>
      <c r="G2" s="46"/>
      <c r="H2" s="46"/>
      <c r="I2" s="45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75" x14ac:dyDescent="0.25">
      <c r="A3" s="46"/>
      <c r="B3" s="46"/>
      <c r="C3" s="46"/>
      <c r="D3" s="46"/>
      <c r="E3" s="46"/>
      <c r="F3" s="46"/>
      <c r="G3" s="46"/>
      <c r="H3" s="46"/>
      <c r="I3" s="46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24" x14ac:dyDescent="0.2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</row>
    <row r="5" spans="1:21" ht="12.7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2.75" x14ac:dyDescent="0.2">
      <c r="A6" s="10" t="s">
        <v>21</v>
      </c>
      <c r="B6" s="11">
        <f>SUM(C6:S6)</f>
        <v>227728918</v>
      </c>
      <c r="C6" s="11">
        <v>3972170.8799999985</v>
      </c>
      <c r="D6" s="11">
        <v>6276676.0500000007</v>
      </c>
      <c r="E6" s="11">
        <v>10265801.810000001</v>
      </c>
      <c r="F6" s="11">
        <v>7544515.2699999996</v>
      </c>
      <c r="G6" s="11">
        <v>12241849.809999993</v>
      </c>
      <c r="H6" s="11">
        <v>5015722.1500000004</v>
      </c>
      <c r="I6" s="11">
        <v>1778074.9600000002</v>
      </c>
      <c r="J6" s="11">
        <v>1581479.5800000005</v>
      </c>
      <c r="K6" s="11">
        <v>7345669.29</v>
      </c>
      <c r="L6" s="11">
        <v>5450286.4099999974</v>
      </c>
      <c r="M6" s="11">
        <v>97903223.450000003</v>
      </c>
      <c r="N6" s="11">
        <v>32032008.829999994</v>
      </c>
      <c r="O6" s="11">
        <v>4723734.2999999989</v>
      </c>
      <c r="P6" s="11">
        <v>19730107.379999995</v>
      </c>
      <c r="Q6" s="11">
        <v>535301.16000000015</v>
      </c>
      <c r="R6" s="11">
        <v>9317082.8000000007</v>
      </c>
      <c r="S6" s="11">
        <v>2015213.8700000006</v>
      </c>
    </row>
    <row r="7" spans="1:21" ht="12.75" x14ac:dyDescent="0.2">
      <c r="A7" s="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1" ht="36" x14ac:dyDescent="0.2">
      <c r="A8" s="13" t="s">
        <v>22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1" ht="12.75" x14ac:dyDescent="0.2">
      <c r="A9" s="14" t="s">
        <v>23</v>
      </c>
      <c r="B9" s="15">
        <f t="shared" ref="B9:B16" si="0">SUM(C9:S9)</f>
        <v>3241256.8100000005</v>
      </c>
      <c r="C9" s="15">
        <v>63661.09</v>
      </c>
      <c r="D9" s="15">
        <v>142307.69999999998</v>
      </c>
      <c r="E9" s="15">
        <v>131885.41999999998</v>
      </c>
      <c r="F9" s="15">
        <v>109079.37999999999</v>
      </c>
      <c r="G9" s="15">
        <v>159486.51</v>
      </c>
      <c r="H9" s="15">
        <v>72469.33</v>
      </c>
      <c r="I9" s="15">
        <v>42490.05</v>
      </c>
      <c r="J9" s="15">
        <v>26598.82</v>
      </c>
      <c r="K9" s="15">
        <v>138336.52000000002</v>
      </c>
      <c r="L9" s="15">
        <v>74750.09</v>
      </c>
      <c r="M9" s="15">
        <v>1351461.0499999998</v>
      </c>
      <c r="N9" s="15">
        <v>422753.47000000003</v>
      </c>
      <c r="O9" s="15">
        <v>71723.990000000005</v>
      </c>
      <c r="P9" s="15">
        <v>256659.03</v>
      </c>
      <c r="Q9" s="15">
        <v>13045.79</v>
      </c>
      <c r="R9" s="15">
        <v>129863.82999999999</v>
      </c>
      <c r="S9" s="15">
        <v>34684.740000000005</v>
      </c>
      <c r="U9" s="16"/>
    </row>
    <row r="10" spans="1:21" ht="12.75" x14ac:dyDescent="0.2">
      <c r="A10" s="14" t="s">
        <v>24</v>
      </c>
      <c r="B10" s="15">
        <f t="shared" si="0"/>
        <v>3834148.7699999996</v>
      </c>
      <c r="C10" s="15">
        <v>78449.350000000006</v>
      </c>
      <c r="D10" s="15">
        <v>61991.5</v>
      </c>
      <c r="E10" s="43">
        <v>0</v>
      </c>
      <c r="F10" s="15">
        <v>27634.74</v>
      </c>
      <c r="G10" s="15">
        <v>116287.84</v>
      </c>
      <c r="H10" s="15">
        <v>209244.69000000003</v>
      </c>
      <c r="I10" s="43">
        <v>0</v>
      </c>
      <c r="J10" s="43">
        <v>0</v>
      </c>
      <c r="K10" s="15">
        <v>149553.38</v>
      </c>
      <c r="L10" s="15">
        <v>130392.66000000002</v>
      </c>
      <c r="M10" s="15">
        <v>2904312.2299999995</v>
      </c>
      <c r="N10" s="43">
        <v>0</v>
      </c>
      <c r="O10" s="15">
        <v>137733.09</v>
      </c>
      <c r="P10" s="43">
        <v>0</v>
      </c>
      <c r="Q10" s="15">
        <v>18549.16</v>
      </c>
      <c r="R10" s="15">
        <v>0.12999999999999998</v>
      </c>
      <c r="S10" s="43">
        <v>0</v>
      </c>
      <c r="U10" s="16"/>
    </row>
    <row r="11" spans="1:21" ht="12.75" x14ac:dyDescent="0.2">
      <c r="A11" s="14" t="s">
        <v>25</v>
      </c>
      <c r="B11" s="15">
        <f t="shared" si="0"/>
        <v>25797524.230000004</v>
      </c>
      <c r="C11" s="15">
        <v>64158.49</v>
      </c>
      <c r="D11" s="15">
        <v>486110.2</v>
      </c>
      <c r="E11" s="43">
        <v>0</v>
      </c>
      <c r="F11" s="15">
        <v>895338.89</v>
      </c>
      <c r="G11" s="15">
        <v>1694492.27</v>
      </c>
      <c r="H11" s="15">
        <v>198252.64</v>
      </c>
      <c r="I11" s="15">
        <v>60732.26</v>
      </c>
      <c r="J11" s="15">
        <v>305868.63</v>
      </c>
      <c r="K11" s="15">
        <v>1029390.77</v>
      </c>
      <c r="L11" s="15">
        <v>116227.08</v>
      </c>
      <c r="M11" s="15">
        <v>11302551.25</v>
      </c>
      <c r="N11" s="15">
        <v>5712407.4399999995</v>
      </c>
      <c r="O11" s="15">
        <v>149471</v>
      </c>
      <c r="P11" s="15">
        <v>2678934.44</v>
      </c>
      <c r="Q11" s="15">
        <v>20570.530000000002</v>
      </c>
      <c r="R11" s="15">
        <v>1083018.3400000001</v>
      </c>
      <c r="S11" s="43">
        <v>0</v>
      </c>
      <c r="U11" s="16"/>
    </row>
    <row r="12" spans="1:21" ht="12.75" x14ac:dyDescent="0.2">
      <c r="A12" s="14" t="s">
        <v>26</v>
      </c>
      <c r="B12" s="15">
        <f t="shared" si="0"/>
        <v>1855454.4999999998</v>
      </c>
      <c r="C12" s="15">
        <v>15524.999999999998</v>
      </c>
      <c r="D12" s="15">
        <v>6086.78</v>
      </c>
      <c r="E12" s="43">
        <v>0</v>
      </c>
      <c r="F12" s="15">
        <v>8318.0500000000011</v>
      </c>
      <c r="G12" s="15">
        <v>146553.54</v>
      </c>
      <c r="H12" s="15">
        <v>25.3</v>
      </c>
      <c r="I12" s="43">
        <v>0</v>
      </c>
      <c r="J12" s="15">
        <v>2032.36</v>
      </c>
      <c r="K12" s="15">
        <v>4151.9500000000007</v>
      </c>
      <c r="L12" s="15">
        <v>17094.289999999997</v>
      </c>
      <c r="M12" s="15">
        <v>26874.429999999997</v>
      </c>
      <c r="N12" s="15">
        <v>1534712.2</v>
      </c>
      <c r="O12" s="15">
        <v>24864.170000000002</v>
      </c>
      <c r="P12" s="15">
        <v>45006.41</v>
      </c>
      <c r="Q12" s="15">
        <v>3506.79</v>
      </c>
      <c r="R12" s="15">
        <v>14232.17</v>
      </c>
      <c r="S12" s="15">
        <v>6471.0599999999995</v>
      </c>
      <c r="U12" s="16"/>
    </row>
    <row r="13" spans="1:21" ht="12.75" x14ac:dyDescent="0.2">
      <c r="A13" s="14" t="s">
        <v>27</v>
      </c>
      <c r="B13" s="15">
        <f t="shared" si="0"/>
        <v>25070800.049999993</v>
      </c>
      <c r="C13" s="41">
        <v>138909.22</v>
      </c>
      <c r="D13" s="15">
        <v>605493.35999999987</v>
      </c>
      <c r="E13" s="15">
        <v>1094919.17</v>
      </c>
      <c r="F13" s="15">
        <v>1139095.06</v>
      </c>
      <c r="G13" s="15">
        <v>3123544.17</v>
      </c>
      <c r="H13" s="15">
        <v>596592.51</v>
      </c>
      <c r="I13" s="15">
        <v>41049.949999999997</v>
      </c>
      <c r="J13" s="15">
        <v>102682.61</v>
      </c>
      <c r="K13" s="15">
        <v>70124.98</v>
      </c>
      <c r="L13" s="15">
        <v>321408.82999999996</v>
      </c>
      <c r="M13" s="15">
        <v>12000802.73</v>
      </c>
      <c r="N13" s="15">
        <v>3975082.63</v>
      </c>
      <c r="O13" s="15">
        <v>332575.46999999997</v>
      </c>
      <c r="P13" s="43">
        <v>0</v>
      </c>
      <c r="Q13" s="15">
        <v>99537.989999999991</v>
      </c>
      <c r="R13" s="15">
        <v>1258827.04</v>
      </c>
      <c r="S13" s="41">
        <v>170154.33</v>
      </c>
      <c r="T13" s="16"/>
      <c r="U13" s="16"/>
    </row>
    <row r="14" spans="1:21" ht="12.75" x14ac:dyDescent="0.2">
      <c r="A14" s="14" t="s">
        <v>28</v>
      </c>
      <c r="B14" s="15">
        <f t="shared" si="0"/>
        <v>3784365.6799999997</v>
      </c>
      <c r="C14" s="41">
        <v>38158.980000000003</v>
      </c>
      <c r="D14" s="15">
        <v>64136.49</v>
      </c>
      <c r="E14" s="43">
        <v>0</v>
      </c>
      <c r="F14" s="15">
        <v>190521.08</v>
      </c>
      <c r="G14" s="15">
        <v>326825.38</v>
      </c>
      <c r="H14" s="15">
        <v>58026.91</v>
      </c>
      <c r="I14" s="15">
        <v>7900.41</v>
      </c>
      <c r="J14" s="15">
        <v>38909.140000000007</v>
      </c>
      <c r="K14" s="15">
        <v>141217.01</v>
      </c>
      <c r="L14" s="15">
        <v>68973.779999999984</v>
      </c>
      <c r="M14" s="15">
        <v>1629525.22</v>
      </c>
      <c r="N14" s="15">
        <v>560791.18999999994</v>
      </c>
      <c r="O14" s="15">
        <v>53511.909999999996</v>
      </c>
      <c r="P14" s="15">
        <v>531177.30000000005</v>
      </c>
      <c r="Q14" s="15">
        <v>12679.42</v>
      </c>
      <c r="R14" s="15">
        <v>45583.83</v>
      </c>
      <c r="S14" s="15">
        <v>16427.629999999997</v>
      </c>
      <c r="U14" s="16"/>
    </row>
    <row r="15" spans="1:21" ht="12.75" x14ac:dyDescent="0.2">
      <c r="A15" s="14" t="s">
        <v>29</v>
      </c>
      <c r="B15" s="15">
        <f t="shared" si="0"/>
        <v>1438152.74</v>
      </c>
      <c r="C15" s="41">
        <v>11480.25</v>
      </c>
      <c r="D15" s="15">
        <v>27875.759999999998</v>
      </c>
      <c r="E15" s="43">
        <v>0</v>
      </c>
      <c r="F15" s="15">
        <v>29925.250000000007</v>
      </c>
      <c r="G15" s="15">
        <v>142507.44</v>
      </c>
      <c r="H15" s="15">
        <v>25870.089999999997</v>
      </c>
      <c r="I15" s="15">
        <v>1212.29</v>
      </c>
      <c r="J15" s="15">
        <v>8288.36</v>
      </c>
      <c r="K15" s="15">
        <v>145303.43</v>
      </c>
      <c r="L15" s="15">
        <v>20788.610000000008</v>
      </c>
      <c r="M15" s="15">
        <v>449075.64999999997</v>
      </c>
      <c r="N15" s="15">
        <v>389682.26</v>
      </c>
      <c r="O15" s="15">
        <v>11240.98</v>
      </c>
      <c r="P15" s="15">
        <v>133389.75</v>
      </c>
      <c r="Q15" s="15">
        <v>3723.8300000000008</v>
      </c>
      <c r="R15" s="15">
        <v>30627.05</v>
      </c>
      <c r="S15" s="15">
        <v>7161.74</v>
      </c>
      <c r="U15" s="16"/>
    </row>
    <row r="16" spans="1:21" ht="12.75" x14ac:dyDescent="0.2">
      <c r="A16" s="14" t="s">
        <v>30</v>
      </c>
      <c r="B16" s="15">
        <f t="shared" si="0"/>
        <v>1374127.26</v>
      </c>
      <c r="C16" s="15">
        <v>61302.71</v>
      </c>
      <c r="D16" s="15">
        <v>86991.38</v>
      </c>
      <c r="E16" s="43">
        <v>0</v>
      </c>
      <c r="F16" s="15">
        <v>9972.52</v>
      </c>
      <c r="G16" s="43">
        <v>0</v>
      </c>
      <c r="H16" s="15">
        <v>206367.86000000002</v>
      </c>
      <c r="I16" s="43">
        <v>0</v>
      </c>
      <c r="J16" s="15">
        <v>6593.9399999999987</v>
      </c>
      <c r="K16" s="15">
        <v>20424.63</v>
      </c>
      <c r="L16" s="15">
        <v>127650.75000000001</v>
      </c>
      <c r="M16" s="15">
        <v>706258.63000000012</v>
      </c>
      <c r="N16" s="15">
        <v>1407.77</v>
      </c>
      <c r="O16" s="15">
        <v>84954.37999999999</v>
      </c>
      <c r="P16" s="43">
        <v>0</v>
      </c>
      <c r="Q16" s="15">
        <v>16050.559999999998</v>
      </c>
      <c r="R16" s="15">
        <v>45588.749999999993</v>
      </c>
      <c r="S16" s="15">
        <v>563.38</v>
      </c>
      <c r="U16" s="16"/>
    </row>
    <row r="17" spans="1:21" s="19" customFormat="1" ht="6.75" customHeight="1" x14ac:dyDescent="0.2">
      <c r="A17" s="17"/>
      <c r="B17" s="18"/>
      <c r="C17" s="4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20"/>
    </row>
    <row r="18" spans="1:21" ht="36" x14ac:dyDescent="0.2">
      <c r="A18" s="21" t="s">
        <v>31</v>
      </c>
      <c r="B18" s="22">
        <f>SUM(C18:S18)</f>
        <v>92966048.74000001</v>
      </c>
      <c r="C18" s="22">
        <v>284214</v>
      </c>
      <c r="D18" s="22">
        <v>1084237</v>
      </c>
      <c r="E18" s="22">
        <v>8641468.4900000021</v>
      </c>
      <c r="F18" s="22">
        <v>2582658</v>
      </c>
      <c r="G18" s="22">
        <v>3066538.53</v>
      </c>
      <c r="H18" s="22">
        <v>2447149</v>
      </c>
      <c r="I18" s="22">
        <v>997594</v>
      </c>
      <c r="J18" s="22">
        <v>1090505.7200000007</v>
      </c>
      <c r="K18" s="22">
        <v>4471509</v>
      </c>
      <c r="L18" s="22">
        <v>605915</v>
      </c>
      <c r="M18" s="22">
        <v>40028353</v>
      </c>
      <c r="N18" s="22">
        <v>14873074</v>
      </c>
      <c r="O18" s="22">
        <v>1562037</v>
      </c>
      <c r="P18" s="22">
        <v>7463270</v>
      </c>
      <c r="Q18" s="22">
        <v>332299</v>
      </c>
      <c r="R18" s="22">
        <v>2933904</v>
      </c>
      <c r="S18" s="22">
        <v>501323</v>
      </c>
      <c r="U18" s="16"/>
    </row>
    <row r="19" spans="1:21" ht="24" customHeight="1" x14ac:dyDescent="0.2">
      <c r="A19" s="23" t="s">
        <v>32</v>
      </c>
      <c r="B19" s="22">
        <f>SUM(C19:S19)</f>
        <v>159361878.78</v>
      </c>
      <c r="C19" s="22">
        <f>SUM(C9:C18)</f>
        <v>755859.09000000008</v>
      </c>
      <c r="D19" s="22">
        <f t="shared" ref="D19:S19" si="1">SUM(D9:D18)</f>
        <v>2565230.17</v>
      </c>
      <c r="E19" s="22">
        <f>SUM(E9:E18)</f>
        <v>9868273.0800000019</v>
      </c>
      <c r="F19" s="22">
        <f t="shared" si="1"/>
        <v>4992542.9700000007</v>
      </c>
      <c r="G19" s="22">
        <f t="shared" si="1"/>
        <v>8776235.6799999997</v>
      </c>
      <c r="H19" s="22">
        <f t="shared" si="1"/>
        <v>3813998.33</v>
      </c>
      <c r="I19" s="22">
        <f t="shared" si="1"/>
        <v>1150978.96</v>
      </c>
      <c r="J19" s="22">
        <f t="shared" si="1"/>
        <v>1581479.5800000005</v>
      </c>
      <c r="K19" s="22">
        <f t="shared" si="1"/>
        <v>6170011.6699999999</v>
      </c>
      <c r="L19" s="22">
        <f t="shared" si="1"/>
        <v>1483201.0899999999</v>
      </c>
      <c r="M19" s="22">
        <f t="shared" si="1"/>
        <v>70399214.189999998</v>
      </c>
      <c r="N19" s="22">
        <f t="shared" si="1"/>
        <v>27469910.959999997</v>
      </c>
      <c r="O19" s="22">
        <f t="shared" si="1"/>
        <v>2428111.9900000002</v>
      </c>
      <c r="P19" s="22">
        <f t="shared" si="1"/>
        <v>11108436.93</v>
      </c>
      <c r="Q19" s="22">
        <f t="shared" si="1"/>
        <v>519963.07</v>
      </c>
      <c r="R19" s="22">
        <f t="shared" si="1"/>
        <v>5541645.1399999997</v>
      </c>
      <c r="S19" s="22">
        <f t="shared" si="1"/>
        <v>736785.88</v>
      </c>
      <c r="T19" s="24"/>
      <c r="U19" s="16"/>
    </row>
    <row r="20" spans="1:21" ht="12.75" x14ac:dyDescent="0.2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4"/>
      <c r="U20" s="16"/>
    </row>
    <row r="21" spans="1:21" ht="24" x14ac:dyDescent="0.2">
      <c r="A21" s="25" t="s">
        <v>33</v>
      </c>
      <c r="B21" s="22">
        <f>SUM(C21:S21)</f>
        <v>68367039.219999984</v>
      </c>
      <c r="C21" s="22">
        <f>C6-C19</f>
        <v>3216311.7899999982</v>
      </c>
      <c r="D21" s="22">
        <f t="shared" ref="D21:S21" si="2">D6-D19</f>
        <v>3711445.8800000008</v>
      </c>
      <c r="E21" s="22">
        <f t="shared" si="2"/>
        <v>397528.72999999858</v>
      </c>
      <c r="F21" s="22">
        <f t="shared" si="2"/>
        <v>2551972.2999999989</v>
      </c>
      <c r="G21" s="22">
        <f t="shared" si="2"/>
        <v>3465614.1299999934</v>
      </c>
      <c r="H21" s="22">
        <f t="shared" si="2"/>
        <v>1201723.8200000003</v>
      </c>
      <c r="I21" s="22">
        <f t="shared" si="2"/>
        <v>627096.00000000023</v>
      </c>
      <c r="J21" s="44">
        <f t="shared" si="2"/>
        <v>0</v>
      </c>
      <c r="K21" s="22">
        <f t="shared" si="2"/>
        <v>1175657.6200000001</v>
      </c>
      <c r="L21" s="22">
        <f t="shared" si="2"/>
        <v>3967085.3199999975</v>
      </c>
      <c r="M21" s="22">
        <f t="shared" si="2"/>
        <v>27504009.260000005</v>
      </c>
      <c r="N21" s="22">
        <f t="shared" si="2"/>
        <v>4562097.8699999973</v>
      </c>
      <c r="O21" s="22">
        <f t="shared" si="2"/>
        <v>2295622.3099999987</v>
      </c>
      <c r="P21" s="22">
        <f t="shared" si="2"/>
        <v>8621670.4499999955</v>
      </c>
      <c r="Q21" s="22">
        <f t="shared" si="2"/>
        <v>15338.090000000142</v>
      </c>
      <c r="R21" s="22">
        <f t="shared" si="2"/>
        <v>3775437.6600000011</v>
      </c>
      <c r="S21" s="22">
        <f t="shared" si="2"/>
        <v>1278427.9900000007</v>
      </c>
      <c r="U21" s="16"/>
    </row>
    <row r="22" spans="1:21" ht="27" customHeight="1" x14ac:dyDescent="0.2">
      <c r="A22" s="13" t="s">
        <v>34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1" ht="12.75" x14ac:dyDescent="0.2">
      <c r="A23" s="26" t="s">
        <v>35</v>
      </c>
      <c r="B23" s="15">
        <f t="shared" ref="B23:B28" si="3">SUM(C23:S23)</f>
        <v>11627083.709999999</v>
      </c>
      <c r="C23" s="15">
        <v>620548.13</v>
      </c>
      <c r="D23" s="15">
        <v>562271.24</v>
      </c>
      <c r="E23" s="43">
        <v>0</v>
      </c>
      <c r="F23" s="15">
        <v>287693.68</v>
      </c>
      <c r="G23" s="15">
        <v>408129.23</v>
      </c>
      <c r="H23" s="15">
        <v>249944.65000000002</v>
      </c>
      <c r="I23" s="15">
        <v>70136.84</v>
      </c>
      <c r="J23" s="43">
        <v>0</v>
      </c>
      <c r="K23" s="15">
        <v>237814.1</v>
      </c>
      <c r="L23" s="15">
        <v>785936.21</v>
      </c>
      <c r="M23" s="15">
        <v>4884840.8500000006</v>
      </c>
      <c r="N23" s="15">
        <v>395624.45</v>
      </c>
      <c r="O23" s="15">
        <v>464531.86</v>
      </c>
      <c r="P23" s="15">
        <v>2003708.68</v>
      </c>
      <c r="Q23" s="15">
        <v>2660.69</v>
      </c>
      <c r="R23" s="15">
        <v>577241</v>
      </c>
      <c r="S23" s="15">
        <v>76002.100000000006</v>
      </c>
      <c r="U23" s="16"/>
    </row>
    <row r="24" spans="1:21" ht="12.75" x14ac:dyDescent="0.2">
      <c r="A24" s="26" t="s">
        <v>36</v>
      </c>
      <c r="B24" s="15">
        <f>SUM(C24:S24)</f>
        <v>7980656.6400000006</v>
      </c>
      <c r="C24" s="15">
        <v>506844.18</v>
      </c>
      <c r="D24" s="15">
        <v>512859.99</v>
      </c>
      <c r="E24" s="43">
        <v>0</v>
      </c>
      <c r="F24" s="15">
        <v>192218</v>
      </c>
      <c r="G24" s="15">
        <v>228122.18</v>
      </c>
      <c r="H24" s="15">
        <v>173888.76</v>
      </c>
      <c r="I24" s="15">
        <v>100704.04</v>
      </c>
      <c r="J24" s="43">
        <v>0</v>
      </c>
      <c r="K24" s="15">
        <v>70008.800000000003</v>
      </c>
      <c r="L24" s="15">
        <v>550084.63</v>
      </c>
      <c r="M24" s="15">
        <v>3965288.46</v>
      </c>
      <c r="N24" s="15">
        <v>202928.75</v>
      </c>
      <c r="O24" s="15">
        <v>375059.99</v>
      </c>
      <c r="P24" s="15">
        <v>483047.58</v>
      </c>
      <c r="Q24" s="15">
        <v>2467.71</v>
      </c>
      <c r="R24" s="15">
        <v>446236.63</v>
      </c>
      <c r="S24" s="15">
        <v>170896.94</v>
      </c>
      <c r="U24" s="16"/>
    </row>
    <row r="25" spans="1:21" ht="12.75" x14ac:dyDescent="0.2">
      <c r="A25" s="26" t="s">
        <v>37</v>
      </c>
      <c r="B25" s="15">
        <f t="shared" si="3"/>
        <v>1739307.33</v>
      </c>
      <c r="C25" s="15">
        <v>120425.29000000001</v>
      </c>
      <c r="D25" s="15">
        <v>23556.47</v>
      </c>
      <c r="E25" s="43">
        <v>0</v>
      </c>
      <c r="F25" s="15">
        <v>87331.08</v>
      </c>
      <c r="G25" s="15">
        <v>122586.41999999998</v>
      </c>
      <c r="H25" s="15">
        <v>22.18</v>
      </c>
      <c r="I25" s="15">
        <v>11803.01</v>
      </c>
      <c r="J25" s="43">
        <v>0</v>
      </c>
      <c r="K25" s="15">
        <v>5214.79</v>
      </c>
      <c r="L25" s="15">
        <v>80904.34</v>
      </c>
      <c r="M25" s="15">
        <v>42887.340000000004</v>
      </c>
      <c r="N25" s="15">
        <v>626490.00000000012</v>
      </c>
      <c r="O25" s="15">
        <v>71882.210000000006</v>
      </c>
      <c r="P25" s="15">
        <v>282374.7</v>
      </c>
      <c r="Q25" s="15">
        <v>420.7</v>
      </c>
      <c r="R25" s="15">
        <v>109139.67</v>
      </c>
      <c r="S25" s="15">
        <v>154269.13</v>
      </c>
      <c r="U25" s="16"/>
    </row>
    <row r="26" spans="1:21" ht="12.75" x14ac:dyDescent="0.2">
      <c r="A26" s="26" t="s">
        <v>38</v>
      </c>
      <c r="B26" s="15">
        <f t="shared" si="3"/>
        <v>31057201.169999998</v>
      </c>
      <c r="C26" s="15">
        <v>1096210.79</v>
      </c>
      <c r="D26" s="15">
        <v>1793274.04</v>
      </c>
      <c r="E26" s="15">
        <v>397528.73</v>
      </c>
      <c r="F26" s="15">
        <v>1325650.8399999999</v>
      </c>
      <c r="G26" s="15">
        <v>1851458.09</v>
      </c>
      <c r="H26" s="15">
        <v>523274.79000000004</v>
      </c>
      <c r="I26" s="15">
        <v>297073.3</v>
      </c>
      <c r="J26" s="43">
        <v>0</v>
      </c>
      <c r="K26" s="15">
        <v>614018.06000000006</v>
      </c>
      <c r="L26" s="15">
        <v>1521177.75</v>
      </c>
      <c r="M26" s="15">
        <v>12448874.859999999</v>
      </c>
      <c r="N26" s="15">
        <v>2075812.97</v>
      </c>
      <c r="O26" s="15">
        <v>960375.73</v>
      </c>
      <c r="P26" s="15">
        <v>3874092.43</v>
      </c>
      <c r="Q26" s="15">
        <v>5895.68</v>
      </c>
      <c r="R26" s="15">
        <v>1685158.3900000001</v>
      </c>
      <c r="S26" s="15">
        <v>587324.72</v>
      </c>
      <c r="T26" s="16"/>
      <c r="U26" s="16"/>
    </row>
    <row r="27" spans="1:21" ht="12.75" x14ac:dyDescent="0.2">
      <c r="A27" s="26" t="s">
        <v>39</v>
      </c>
      <c r="B27" s="15">
        <f t="shared" si="3"/>
        <v>4813798.66</v>
      </c>
      <c r="C27" s="15">
        <v>301141.13</v>
      </c>
      <c r="D27" s="15">
        <v>189303.24</v>
      </c>
      <c r="E27" s="43">
        <v>0</v>
      </c>
      <c r="F27" s="15">
        <v>261786.34</v>
      </c>
      <c r="G27" s="15">
        <v>241973.09</v>
      </c>
      <c r="H27" s="15">
        <v>50895.76</v>
      </c>
      <c r="I27" s="15">
        <v>57155.08</v>
      </c>
      <c r="J27" s="43">
        <v>0</v>
      </c>
      <c r="K27" s="15">
        <v>62806.48</v>
      </c>
      <c r="L27" s="15">
        <v>326442.08</v>
      </c>
      <c r="M27" s="15">
        <v>1783735.26</v>
      </c>
      <c r="N27" s="15">
        <v>355923.55</v>
      </c>
      <c r="O27" s="15">
        <v>154532.68</v>
      </c>
      <c r="P27" s="15">
        <v>664891.38</v>
      </c>
      <c r="Q27" s="15">
        <v>1521.08</v>
      </c>
      <c r="R27" s="15">
        <v>259263.74</v>
      </c>
      <c r="S27" s="15">
        <v>102427.77</v>
      </c>
      <c r="U27" s="16"/>
    </row>
    <row r="28" spans="1:21" ht="12.75" x14ac:dyDescent="0.2">
      <c r="A28" s="27" t="s">
        <v>40</v>
      </c>
      <c r="B28" s="15">
        <f t="shared" si="3"/>
        <v>1353592.2</v>
      </c>
      <c r="C28" s="15">
        <v>90686.37</v>
      </c>
      <c r="D28" s="15">
        <v>65516.959999999999</v>
      </c>
      <c r="E28" s="43">
        <v>0</v>
      </c>
      <c r="F28" s="15">
        <v>41042.99</v>
      </c>
      <c r="G28" s="15">
        <v>84715.59</v>
      </c>
      <c r="H28" s="15">
        <v>22690.81</v>
      </c>
      <c r="I28" s="15">
        <v>8709.39</v>
      </c>
      <c r="J28" s="43">
        <v>0</v>
      </c>
      <c r="K28" s="15">
        <v>9926.7900000000009</v>
      </c>
      <c r="L28" s="15">
        <v>98389.25</v>
      </c>
      <c r="M28" s="15">
        <v>443131.2</v>
      </c>
      <c r="N28" s="15">
        <v>156072.92000000001</v>
      </c>
      <c r="O28" s="15">
        <v>32655.040000000001</v>
      </c>
      <c r="P28" s="15">
        <v>167018.16</v>
      </c>
      <c r="Q28" s="15">
        <v>446.75</v>
      </c>
      <c r="R28" s="15">
        <v>112197.32</v>
      </c>
      <c r="S28" s="15">
        <v>20392.66</v>
      </c>
      <c r="U28" s="16"/>
    </row>
    <row r="29" spans="1:21" ht="12.75" x14ac:dyDescent="0.2">
      <c r="A29" s="27" t="s">
        <v>30</v>
      </c>
      <c r="B29" s="15">
        <f>SUM(C29:S29)</f>
        <v>9795399.5100000016</v>
      </c>
      <c r="C29" s="15">
        <v>480455.9</v>
      </c>
      <c r="D29" s="15">
        <v>564663.93999999994</v>
      </c>
      <c r="E29" s="43">
        <v>0</v>
      </c>
      <c r="F29" s="15">
        <v>356249.37</v>
      </c>
      <c r="G29" s="15">
        <v>528629.53</v>
      </c>
      <c r="H29" s="15">
        <v>181006.87</v>
      </c>
      <c r="I29" s="15">
        <v>81514.34</v>
      </c>
      <c r="J29" s="43">
        <v>0</v>
      </c>
      <c r="K29" s="15">
        <v>175868.6</v>
      </c>
      <c r="L29" s="15">
        <v>604151.06000000006</v>
      </c>
      <c r="M29" s="15">
        <v>3935251.29</v>
      </c>
      <c r="N29" s="15">
        <v>749245.23</v>
      </c>
      <c r="O29" s="15">
        <v>236584.8</v>
      </c>
      <c r="P29" s="15">
        <v>1146537.52</v>
      </c>
      <c r="Q29" s="15">
        <v>1925.48</v>
      </c>
      <c r="R29" s="15">
        <v>586200.91</v>
      </c>
      <c r="S29" s="15">
        <v>167114.67000000001</v>
      </c>
      <c r="U29" s="16"/>
    </row>
    <row r="30" spans="1:21" ht="24" customHeight="1" x14ac:dyDescent="0.2">
      <c r="A30" s="28" t="s">
        <v>41</v>
      </c>
      <c r="B30" s="15">
        <f>SUM(B23:B29)</f>
        <v>68367039.219999999</v>
      </c>
      <c r="C30" s="15">
        <f>SUM(C23:C29)</f>
        <v>3216311.79</v>
      </c>
      <c r="D30" s="15">
        <f t="shared" ref="D30:S30" si="4">SUM(D23:D29)</f>
        <v>3711445.8800000004</v>
      </c>
      <c r="E30" s="15">
        <f t="shared" si="4"/>
        <v>397528.73</v>
      </c>
      <c r="F30" s="15">
        <f t="shared" si="4"/>
        <v>2551972.3000000003</v>
      </c>
      <c r="G30" s="15">
        <f t="shared" si="4"/>
        <v>3465614.13</v>
      </c>
      <c r="H30" s="15">
        <f t="shared" si="4"/>
        <v>1201723.8200000003</v>
      </c>
      <c r="I30" s="15">
        <f t="shared" si="4"/>
        <v>627096</v>
      </c>
      <c r="J30" s="43">
        <f t="shared" si="4"/>
        <v>0</v>
      </c>
      <c r="K30" s="15">
        <f t="shared" si="4"/>
        <v>1175657.6200000001</v>
      </c>
      <c r="L30" s="15">
        <f t="shared" si="4"/>
        <v>3967085.32</v>
      </c>
      <c r="M30" s="15">
        <f t="shared" si="4"/>
        <v>27504009.259999998</v>
      </c>
      <c r="N30" s="15">
        <f t="shared" si="4"/>
        <v>4562097.8699999992</v>
      </c>
      <c r="O30" s="15">
        <f t="shared" si="4"/>
        <v>2295622.31</v>
      </c>
      <c r="P30" s="15">
        <f t="shared" si="4"/>
        <v>8621670.4500000011</v>
      </c>
      <c r="Q30" s="15">
        <f t="shared" si="4"/>
        <v>15338.089999999998</v>
      </c>
      <c r="R30" s="15">
        <f t="shared" si="4"/>
        <v>3775437.6600000006</v>
      </c>
      <c r="S30" s="15">
        <f t="shared" si="4"/>
        <v>1278427.9899999998</v>
      </c>
      <c r="U30" s="16"/>
    </row>
    <row r="31" spans="1:21" ht="12.75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9"/>
    </row>
    <row r="32" spans="1:21" ht="12.75" x14ac:dyDescent="0.2">
      <c r="A32" s="2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9"/>
    </row>
    <row r="33" spans="1:20" ht="12.75" x14ac:dyDescent="0.2">
      <c r="A33" s="32" t="s">
        <v>42</v>
      </c>
      <c r="B33" s="3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9"/>
    </row>
    <row r="34" spans="1:20" ht="12.75" x14ac:dyDescent="0.2">
      <c r="A34" s="32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19"/>
    </row>
    <row r="35" spans="1:20" x14ac:dyDescent="0.2">
      <c r="A35" s="36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19"/>
    </row>
    <row r="36" spans="1:20" ht="32.25" customHeight="1" x14ac:dyDescent="0.25">
      <c r="A36" s="37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19"/>
    </row>
    <row r="37" spans="1:20" x14ac:dyDescent="0.2">
      <c r="A37" s="36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19"/>
    </row>
    <row r="38" spans="1:20" ht="15" x14ac:dyDescent="0.25">
      <c r="A38" s="37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19"/>
    </row>
    <row r="39" spans="1:20" ht="15" x14ac:dyDescent="0.25">
      <c r="A39" s="37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19"/>
    </row>
    <row r="40" spans="1:20" x14ac:dyDescent="0.2">
      <c r="A40" s="36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19"/>
    </row>
    <row r="41" spans="1:20" x14ac:dyDescent="0.2">
      <c r="A41" s="36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19"/>
    </row>
    <row r="42" spans="1:20" x14ac:dyDescent="0.2">
      <c r="A42" s="36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19"/>
    </row>
    <row r="43" spans="1:20" ht="18" customHeight="1" x14ac:dyDescent="0.2">
      <c r="A43" s="36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19"/>
    </row>
    <row r="44" spans="1:20" x14ac:dyDescent="0.2">
      <c r="A44" s="36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19"/>
    </row>
    <row r="45" spans="1:20" x14ac:dyDescent="0.2">
      <c r="A45" s="36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19"/>
    </row>
    <row r="46" spans="1:20" x14ac:dyDescent="0.2">
      <c r="A46" s="36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19"/>
    </row>
    <row r="47" spans="1:20" x14ac:dyDescent="0.2">
      <c r="A47" s="36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19"/>
    </row>
    <row r="48" spans="1:20" x14ac:dyDescent="0.2">
      <c r="A48" s="36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19"/>
    </row>
    <row r="49" spans="1:20" x14ac:dyDescent="0.2">
      <c r="A49" s="36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19"/>
    </row>
    <row r="50" spans="1:20" x14ac:dyDescent="0.2">
      <c r="A50" s="36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19"/>
    </row>
    <row r="51" spans="1:20" x14ac:dyDescent="0.2">
      <c r="A51" s="36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19"/>
    </row>
    <row r="52" spans="1:20" x14ac:dyDescent="0.2">
      <c r="A52" s="36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9"/>
    </row>
    <row r="53" spans="1:20" x14ac:dyDescent="0.2">
      <c r="A53" s="36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19"/>
    </row>
    <row r="54" spans="1:20" x14ac:dyDescent="0.2">
      <c r="A54" s="36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19"/>
    </row>
    <row r="55" spans="1:20" x14ac:dyDescent="0.2">
      <c r="A55" s="36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19"/>
    </row>
    <row r="56" spans="1:20" x14ac:dyDescent="0.2">
      <c r="A56" s="36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19"/>
    </row>
    <row r="57" spans="1:20" x14ac:dyDescent="0.2">
      <c r="A57" s="36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19"/>
    </row>
    <row r="58" spans="1:20" x14ac:dyDescent="0.2">
      <c r="A58" s="36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19"/>
    </row>
    <row r="59" spans="1:20" x14ac:dyDescent="0.2">
      <c r="A59" s="36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19"/>
    </row>
    <row r="60" spans="1:20" x14ac:dyDescent="0.2">
      <c r="A60" s="36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19"/>
    </row>
    <row r="61" spans="1:20" x14ac:dyDescent="0.2">
      <c r="A61" s="36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19"/>
    </row>
    <row r="62" spans="1:20" x14ac:dyDescent="0.2">
      <c r="A62" s="36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19"/>
    </row>
    <row r="63" spans="1:20" x14ac:dyDescent="0.2">
      <c r="A63" s="36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19"/>
    </row>
  </sheetData>
  <mergeCells count="3">
    <mergeCell ref="A3:I3"/>
    <mergeCell ref="A1:H1"/>
    <mergeCell ref="A2:H2"/>
  </mergeCells>
  <printOptions horizontalCentered="1"/>
  <pageMargins left="1" right="1" top="1" bottom="0.75" header="0.5" footer="0.5"/>
  <pageSetup scale="88" firstPageNumber="98" fitToWidth="2" pageOrder="overThenDown" orientation="landscape" useFirstPageNumber="1" r:id="rId1"/>
  <headerFooter alignWithMargins="0">
    <oddHeader>&amp;C&amp;"Arial,Italic"&amp;10Table 20</oddHeader>
    <oddFooter>&amp;L&amp;"Arial,Regular"&amp;10&amp;K00-024      ~County of San Diego~&amp;C&amp;"Arial,Regular"&amp;10&amp;P</oddFooter>
  </headerFooter>
  <colBreaks count="1" manualBreakCount="1">
    <brk id="8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AQC</dc:creator>
  <cp:lastModifiedBy>Zarate, Patricia</cp:lastModifiedBy>
  <cp:lastPrinted>2018-02-05T19:43:05Z</cp:lastPrinted>
  <dcterms:created xsi:type="dcterms:W3CDTF">2018-01-16T19:14:20Z</dcterms:created>
  <dcterms:modified xsi:type="dcterms:W3CDTF">2018-02-14T22:50:45Z</dcterms:modified>
</cp:coreProperties>
</file>