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0" yWindow="570" windowWidth="24000" windowHeight="9720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(Jan-Jun)'!$A$1:$S$34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30" i="1" s="1"/>
  <c r="B25" i="1"/>
  <c r="B24" i="1"/>
  <c r="B23" i="1"/>
  <c r="S21" i="1"/>
  <c r="O21" i="1"/>
  <c r="K21" i="1"/>
  <c r="G21" i="1"/>
  <c r="C21" i="1"/>
  <c r="S19" i="1"/>
  <c r="R19" i="1"/>
  <c r="R21" i="1" s="1"/>
  <c r="Q19" i="1"/>
  <c r="Q21" i="1" s="1"/>
  <c r="P19" i="1"/>
  <c r="P21" i="1" s="1"/>
  <c r="O19" i="1"/>
  <c r="N19" i="1"/>
  <c r="N21" i="1" s="1"/>
  <c r="M19" i="1"/>
  <c r="M21" i="1" s="1"/>
  <c r="L19" i="1"/>
  <c r="L21" i="1" s="1"/>
  <c r="K19" i="1"/>
  <c r="J19" i="1"/>
  <c r="J21" i="1" s="1"/>
  <c r="I19" i="1"/>
  <c r="I21" i="1" s="1"/>
  <c r="H19" i="1"/>
  <c r="H21" i="1" s="1"/>
  <c r="G19" i="1"/>
  <c r="F19" i="1"/>
  <c r="F21" i="1" s="1"/>
  <c r="E19" i="1"/>
  <c r="E21" i="1" s="1"/>
  <c r="D19" i="1"/>
  <c r="D21" i="1" s="1"/>
  <c r="C19" i="1"/>
  <c r="B19" i="1" s="1"/>
  <c r="B18" i="1"/>
  <c r="B16" i="1"/>
  <c r="B15" i="1"/>
  <c r="B14" i="1"/>
  <c r="B13" i="1"/>
  <c r="B12" i="1"/>
  <c r="B11" i="1"/>
  <c r="B10" i="1"/>
  <c r="B9" i="1"/>
  <c r="B6" i="1"/>
  <c r="B21" i="1" l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<sst xmlns="http://schemas.openxmlformats.org/spreadsheetml/2006/main" count="44" uniqueCount="43">
  <si>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</si>
  <si>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</si>
  <si>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</si>
  <si>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</si>
  <si>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</si>
  <si>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</si>
  <si>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</si>
  <si>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</si>
  <si>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</si>
  <si>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</si>
  <si>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</si>
  <si>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</si>
  <si>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</si>
  <si>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</si>
  <si>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</si>
  <si>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</si>
  <si>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</si>
  <si>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</si>
  <si>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</si>
  <si>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</si>
  <si>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</si>
  <si>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</si>
  <si>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</si>
  <si>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</si>
  <si>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</si>
  <si>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</si>
  <si>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</si>
  <si>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</si>
  <si>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</si>
  <si>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</si>
  <si>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</si>
  <si>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</si>
  <si>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</si>
  <si>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</si>
  <si>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</si>
  <si>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</si>
  <si>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</si>
  <si>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</si>
  <si>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</si>
  <si>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</si>
  <si>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</si>
  <si>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JUNE 1, 2017 PAYMENT</t>
  </si>
  <si>
    <t>Note: This distribution is related to Recognized Obligation Payment Schedule (ROPS) for July 2017 to December 2017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</si>
</sst>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41" fontId="5" fillId="0" borderId="2" xfId="1" applyNumberFormat="1" applyFont="1" applyFill="1" applyBorder="1" applyAlignment="1"/>
    <xf numFmtId="0" fontId="2" fillId="0" borderId="0" xfId="1" applyFont="1" applyAlignment="1"/>
    <xf numFmtId="0" fontId="2" fillId="0" borderId="0" xfId="1" applyFont="1" applyAlignment="1">
      <alignment horizontal="center"/>
    </xf>
  </cellXfs>
  <cellStyles count="3">
    <cellStyle name="Comma 3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3"/>
  <sheetViews>
    <sheetView tabSelected="1" view="pageLayout" zoomScale="85" zoomScaleNormal="85" zoomScaleSheetLayoutView="100" zoomScalePageLayoutView="85" workbookViewId="0">
      <selection activeCell="A3" sqref="A3:I3"/>
    </sheetView>
  </sheetViews>
  <sheetFormatPr defaultColWidth="9.140625" defaultRowHeight="14.25" x14ac:dyDescent="0.2"/>
  <cols>
    <col min="1" max="1" width="39.7109375" style="38" customWidth="1"/>
    <col min="2" max="2" width="12" style="39" bestFit="1" customWidth="1"/>
    <col min="3" max="3" width="10" style="40" bestFit="1" customWidth="1"/>
    <col min="4" max="4" width="10.42578125" style="40" bestFit="1" customWidth="1"/>
    <col min="5" max="5" width="11" style="40" customWidth="1"/>
    <col min="6" max="6" width="10" style="40" bestFit="1" customWidth="1"/>
    <col min="7" max="7" width="11" style="40" customWidth="1"/>
    <col min="8" max="8" width="13.42578125" style="40" bestFit="1" customWidth="1"/>
    <col min="9" max="9" width="10" style="40" bestFit="1" customWidth="1"/>
    <col min="10" max="10" width="12" style="40" bestFit="1" customWidth="1"/>
    <col min="11" max="11" width="11.28515625" style="40" bestFit="1" customWidth="1"/>
    <col min="12" max="12" width="10" style="40" bestFit="1" customWidth="1"/>
    <col min="13" max="13" width="13.42578125" style="40" bestFit="1" customWidth="1"/>
    <col min="14" max="16" width="11" style="40" customWidth="1"/>
    <col min="17" max="17" width="12.42578125" style="40" customWidth="1"/>
    <col min="18" max="18" width="11" style="40" customWidth="1"/>
    <col min="19" max="19" width="13.42578125" style="40" bestFit="1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75" x14ac:dyDescent="0.25">
      <c r="A2" s="45" t="s">
        <v>41</v>
      </c>
      <c r="B2" s="45"/>
      <c r="C2" s="45"/>
      <c r="D2" s="45"/>
      <c r="E2" s="45"/>
      <c r="F2" s="45"/>
      <c r="G2" s="45"/>
      <c r="H2" s="45"/>
      <c r="I2" s="4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4" x14ac:dyDescent="0.2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7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75" x14ac:dyDescent="0.2">
      <c r="A6" s="10" t="s">
        <v>20</v>
      </c>
      <c r="B6" s="11">
        <f>SUM(C6:S6)</f>
        <v>316898243.14999998</v>
      </c>
      <c r="C6" s="11">
        <v>5662417.169999999</v>
      </c>
      <c r="D6" s="11">
        <v>9533926.5000000019</v>
      </c>
      <c r="E6" s="11">
        <v>14121483.119999999</v>
      </c>
      <c r="F6" s="11">
        <v>10658768.850000001</v>
      </c>
      <c r="G6" s="11">
        <v>17163682.480000008</v>
      </c>
      <c r="H6" s="11">
        <v>6769818.3399999999</v>
      </c>
      <c r="I6" s="11">
        <v>2463052.1399999997</v>
      </c>
      <c r="J6" s="11">
        <v>2249307.89</v>
      </c>
      <c r="K6" s="11">
        <v>10132482.310000002</v>
      </c>
      <c r="L6" s="11">
        <v>7661759.0300000031</v>
      </c>
      <c r="M6" s="11">
        <v>135744174.01999995</v>
      </c>
      <c r="N6" s="11">
        <v>44054631.25</v>
      </c>
      <c r="O6" s="11">
        <v>6768314.9000000022</v>
      </c>
      <c r="P6" s="11">
        <v>27298513.150000013</v>
      </c>
      <c r="Q6" s="11">
        <v>707516.78999999992</v>
      </c>
      <c r="R6" s="11">
        <v>13482133.150000002</v>
      </c>
      <c r="S6" s="11">
        <v>2426262.0599999996</v>
      </c>
    </row>
    <row r="7" spans="1:21" ht="12.75" x14ac:dyDescent="0.2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6" x14ac:dyDescent="0.2">
      <c r="A8" s="13" t="s">
        <v>21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2.75" x14ac:dyDescent="0.2">
      <c r="A9" s="14" t="s">
        <v>22</v>
      </c>
      <c r="B9" s="15">
        <f t="shared" ref="B9:B16" si="0">SUM(C9:S9)</f>
        <v>3148652.8100000005</v>
      </c>
      <c r="C9" s="15">
        <v>60522.399999999994</v>
      </c>
      <c r="D9" s="15">
        <v>124609.12</v>
      </c>
      <c r="E9" s="15">
        <v>130368.32000000001</v>
      </c>
      <c r="F9" s="15">
        <v>105188.87000000001</v>
      </c>
      <c r="G9" s="15">
        <v>157884.98000000001</v>
      </c>
      <c r="H9" s="15">
        <v>68759.95</v>
      </c>
      <c r="I9" s="15">
        <v>36772.97</v>
      </c>
      <c r="J9" s="15">
        <v>50372.9</v>
      </c>
      <c r="K9" s="15">
        <v>124058.68</v>
      </c>
      <c r="L9" s="15">
        <v>73035.990000000005</v>
      </c>
      <c r="M9" s="15">
        <v>1311698.02</v>
      </c>
      <c r="N9" s="15">
        <v>415570.18999999994</v>
      </c>
      <c r="O9" s="15">
        <v>68049.33</v>
      </c>
      <c r="P9" s="15">
        <v>253442.89</v>
      </c>
      <c r="Q9" s="15">
        <v>11107.89</v>
      </c>
      <c r="R9" s="15">
        <v>126729.21000000002</v>
      </c>
      <c r="S9" s="15">
        <v>30481.1</v>
      </c>
      <c r="U9" s="16"/>
    </row>
    <row r="10" spans="1:21" ht="12.75" x14ac:dyDescent="0.2">
      <c r="A10" s="14" t="s">
        <v>23</v>
      </c>
      <c r="B10" s="15">
        <f t="shared" si="0"/>
        <v>4839567.4099999992</v>
      </c>
      <c r="C10" s="15">
        <v>113416.44</v>
      </c>
      <c r="D10" s="15">
        <v>94910.020000000019</v>
      </c>
      <c r="E10" s="42">
        <v>0</v>
      </c>
      <c r="F10" s="15">
        <v>42188</v>
      </c>
      <c r="G10" s="15">
        <v>163121.04</v>
      </c>
      <c r="H10" s="15">
        <v>282238.42</v>
      </c>
      <c r="I10" s="42">
        <v>0</v>
      </c>
      <c r="J10" s="42">
        <v>0</v>
      </c>
      <c r="K10" s="15">
        <v>202875.38</v>
      </c>
      <c r="L10" s="15">
        <v>182127.83</v>
      </c>
      <c r="M10" s="15">
        <v>3534529.41</v>
      </c>
      <c r="N10" s="42">
        <v>0</v>
      </c>
      <c r="O10" s="15">
        <v>199659.14</v>
      </c>
      <c r="P10" s="42">
        <v>0</v>
      </c>
      <c r="Q10" s="15">
        <v>24501.510000000002</v>
      </c>
      <c r="R10" s="15">
        <v>0.22</v>
      </c>
      <c r="S10" s="42">
        <v>0</v>
      </c>
      <c r="U10" s="16"/>
    </row>
    <row r="11" spans="1:21" ht="12.75" x14ac:dyDescent="0.2">
      <c r="A11" s="14" t="s">
        <v>24</v>
      </c>
      <c r="B11" s="15">
        <f t="shared" si="0"/>
        <v>35500891.079999998</v>
      </c>
      <c r="C11" s="15">
        <v>92755.74</v>
      </c>
      <c r="D11" s="15">
        <v>703839.53</v>
      </c>
      <c r="E11" s="42">
        <v>0</v>
      </c>
      <c r="F11" s="15">
        <v>1167337.3799999999</v>
      </c>
      <c r="G11" s="15">
        <v>2374621.1100000003</v>
      </c>
      <c r="H11" s="15">
        <v>268209.71000000002</v>
      </c>
      <c r="I11" s="15">
        <v>88089.81</v>
      </c>
      <c r="J11" s="15">
        <v>444678.08</v>
      </c>
      <c r="K11" s="15">
        <v>1418890.6800000002</v>
      </c>
      <c r="L11" s="15">
        <v>162027.37</v>
      </c>
      <c r="M11" s="15">
        <v>15676546.119999999</v>
      </c>
      <c r="N11" s="15">
        <v>7675856.6600000001</v>
      </c>
      <c r="O11" s="15">
        <v>211370.46</v>
      </c>
      <c r="P11" s="15">
        <v>3631895.8</v>
      </c>
      <c r="Q11" s="15">
        <v>27509.739999999998</v>
      </c>
      <c r="R11" s="15">
        <v>1557262.8900000001</v>
      </c>
      <c r="S11" s="42">
        <v>0</v>
      </c>
      <c r="U11" s="16"/>
    </row>
    <row r="12" spans="1:21" ht="12.75" x14ac:dyDescent="0.2">
      <c r="A12" s="14" t="s">
        <v>25</v>
      </c>
      <c r="B12" s="15">
        <f t="shared" si="0"/>
        <v>2507429.2899999991</v>
      </c>
      <c r="C12" s="15">
        <v>22444.920000000002</v>
      </c>
      <c r="D12" s="15">
        <v>8781.66</v>
      </c>
      <c r="E12" s="42">
        <v>0</v>
      </c>
      <c r="F12" s="15">
        <v>12691.550000000001</v>
      </c>
      <c r="G12" s="15">
        <v>208250.99999999997</v>
      </c>
      <c r="H12" s="15">
        <v>34.430000000000007</v>
      </c>
      <c r="I12" s="42">
        <v>0</v>
      </c>
      <c r="J12" s="15">
        <v>3037.7200000000003</v>
      </c>
      <c r="K12" s="15">
        <v>5658.4699999999993</v>
      </c>
      <c r="L12" s="15">
        <v>23830.37</v>
      </c>
      <c r="M12" s="15">
        <v>33658.33</v>
      </c>
      <c r="N12" s="15">
        <v>2054339.3299999998</v>
      </c>
      <c r="O12" s="15">
        <v>35834.780000000006</v>
      </c>
      <c r="P12" s="15">
        <v>62048.01</v>
      </c>
      <c r="Q12" s="15">
        <v>4689.8500000000004</v>
      </c>
      <c r="R12" s="15">
        <v>23155.09</v>
      </c>
      <c r="S12" s="15">
        <v>8973.7799999999988</v>
      </c>
      <c r="U12" s="16"/>
    </row>
    <row r="13" spans="1:21" ht="12.75" x14ac:dyDescent="0.2">
      <c r="A13" s="14" t="s">
        <v>26</v>
      </c>
      <c r="B13" s="15">
        <f t="shared" si="0"/>
        <v>33454905.180000003</v>
      </c>
      <c r="C13" s="15">
        <v>200825</v>
      </c>
      <c r="D13" s="15">
        <v>969258.22000000009</v>
      </c>
      <c r="E13" s="15">
        <v>1094919.1800000002</v>
      </c>
      <c r="F13" s="15">
        <v>1146256.9099999999</v>
      </c>
      <c r="G13" s="15">
        <v>4404834.37</v>
      </c>
      <c r="H13" s="15">
        <v>807418.58000000007</v>
      </c>
      <c r="I13" s="15">
        <v>41049.94</v>
      </c>
      <c r="J13" s="15">
        <v>115467.23000000001</v>
      </c>
      <c r="K13" s="15">
        <v>96886.38</v>
      </c>
      <c r="L13" s="15">
        <v>448062.77</v>
      </c>
      <c r="M13" s="15">
        <v>16644157.4</v>
      </c>
      <c r="N13" s="15">
        <v>5326126.2399999993</v>
      </c>
      <c r="O13" s="15">
        <v>479237.07</v>
      </c>
      <c r="P13" s="42">
        <v>0</v>
      </c>
      <c r="Q13" s="15">
        <v>134909.98000000001</v>
      </c>
      <c r="R13" s="15">
        <v>1320323.94</v>
      </c>
      <c r="S13" s="15">
        <v>225171.97000000003</v>
      </c>
      <c r="T13" s="16"/>
      <c r="U13" s="16"/>
    </row>
    <row r="14" spans="1:21" ht="12.75" x14ac:dyDescent="0.2">
      <c r="A14" s="14" t="s">
        <v>27</v>
      </c>
      <c r="B14" s="15">
        <f t="shared" si="0"/>
        <v>5175570.4300000006</v>
      </c>
      <c r="C14" s="15">
        <v>55167.519999999997</v>
      </c>
      <c r="D14" s="15">
        <v>102661.67000000001</v>
      </c>
      <c r="E14" s="42">
        <v>0</v>
      </c>
      <c r="F14" s="15">
        <v>203962.73000000004</v>
      </c>
      <c r="G14" s="15">
        <v>460611.94999999995</v>
      </c>
      <c r="H14" s="15">
        <v>78532.679999999993</v>
      </c>
      <c r="I14" s="15">
        <v>7900.41</v>
      </c>
      <c r="J14" s="15">
        <v>43753.59</v>
      </c>
      <c r="K14" s="15">
        <v>194660.02000000002</v>
      </c>
      <c r="L14" s="15">
        <v>96153.48</v>
      </c>
      <c r="M14" s="15">
        <v>2260624.94</v>
      </c>
      <c r="N14" s="15">
        <v>773907.83</v>
      </c>
      <c r="O14" s="15">
        <v>77110.48000000001</v>
      </c>
      <c r="P14" s="15">
        <v>734584.55</v>
      </c>
      <c r="Q14" s="15">
        <v>16956.84</v>
      </c>
      <c r="R14" s="15">
        <v>51677.96</v>
      </c>
      <c r="S14" s="15">
        <v>17303.780000000002</v>
      </c>
      <c r="U14" s="16"/>
    </row>
    <row r="15" spans="1:21" ht="12.75" x14ac:dyDescent="0.2">
      <c r="A15" s="14" t="s">
        <v>28</v>
      </c>
      <c r="B15" s="15">
        <f t="shared" si="0"/>
        <v>1985143.0299999998</v>
      </c>
      <c r="C15" s="15">
        <v>16597.32</v>
      </c>
      <c r="D15" s="15">
        <v>43473.009999999987</v>
      </c>
      <c r="E15" s="42">
        <v>0</v>
      </c>
      <c r="F15" s="15">
        <v>32031.320000000007</v>
      </c>
      <c r="G15" s="15">
        <v>200913.14</v>
      </c>
      <c r="H15" s="15">
        <v>35012.15</v>
      </c>
      <c r="I15" s="15">
        <v>1212.2800000000002</v>
      </c>
      <c r="J15" s="15">
        <v>9334.91</v>
      </c>
      <c r="K15" s="15">
        <v>200281.98999999996</v>
      </c>
      <c r="L15" s="15">
        <v>28980.540000000005</v>
      </c>
      <c r="M15" s="15">
        <v>622723.17999999993</v>
      </c>
      <c r="N15" s="15">
        <v>539914.52</v>
      </c>
      <c r="O15" s="15">
        <v>16211.9</v>
      </c>
      <c r="P15" s="15">
        <v>184469.08</v>
      </c>
      <c r="Q15" s="15">
        <v>4980.3</v>
      </c>
      <c r="R15" s="15">
        <v>39799.689999999995</v>
      </c>
      <c r="S15" s="15">
        <v>9207.7000000000007</v>
      </c>
      <c r="U15" s="16"/>
    </row>
    <row r="16" spans="1:21" ht="12.75" x14ac:dyDescent="0.2">
      <c r="A16" s="14" t="s">
        <v>29</v>
      </c>
      <c r="B16" s="15">
        <f t="shared" si="0"/>
        <v>1958540.72</v>
      </c>
      <c r="C16" s="15">
        <v>88627.06</v>
      </c>
      <c r="D16" s="15">
        <v>155171.67000000001</v>
      </c>
      <c r="E16" s="42">
        <v>0</v>
      </c>
      <c r="F16" s="15">
        <v>14951.95</v>
      </c>
      <c r="G16" s="42">
        <v>0</v>
      </c>
      <c r="H16" s="15">
        <v>279458.03000000003</v>
      </c>
      <c r="I16" s="42">
        <v>0</v>
      </c>
      <c r="J16" s="15">
        <v>9855.26</v>
      </c>
      <c r="K16" s="15">
        <v>28219.16</v>
      </c>
      <c r="L16" s="15">
        <v>177952.64000000001</v>
      </c>
      <c r="M16" s="15">
        <v>983692.49</v>
      </c>
      <c r="N16" s="15">
        <v>1899.67</v>
      </c>
      <c r="O16" s="15">
        <v>121799.16999999998</v>
      </c>
      <c r="P16" s="42">
        <v>0</v>
      </c>
      <c r="Q16" s="15">
        <v>21465.06</v>
      </c>
      <c r="R16" s="15">
        <v>74667.39</v>
      </c>
      <c r="S16" s="15">
        <v>781.17</v>
      </c>
      <c r="U16" s="16"/>
    </row>
    <row r="17" spans="1:21" s="19" customFormat="1" ht="6.75" customHeight="1" x14ac:dyDescent="0.2">
      <c r="A17" s="17"/>
      <c r="B17" s="18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U17" s="20"/>
    </row>
    <row r="18" spans="1:21" ht="36" x14ac:dyDescent="0.2">
      <c r="A18" s="21" t="s">
        <v>30</v>
      </c>
      <c r="B18" s="22">
        <f>SUM(C18:S18)</f>
        <v>96726411</v>
      </c>
      <c r="C18" s="22">
        <v>2170740</v>
      </c>
      <c r="D18" s="22">
        <v>2505105</v>
      </c>
      <c r="E18" s="22">
        <v>9602075</v>
      </c>
      <c r="F18" s="22">
        <v>2498658</v>
      </c>
      <c r="G18" s="22">
        <v>6746032</v>
      </c>
      <c r="H18" s="22">
        <v>253025</v>
      </c>
      <c r="I18" s="22">
        <v>673070</v>
      </c>
      <c r="J18" s="22">
        <v>1139390</v>
      </c>
      <c r="K18" s="22">
        <v>3269489</v>
      </c>
      <c r="L18" s="22">
        <v>3316257</v>
      </c>
      <c r="M18" s="22">
        <v>35057394</v>
      </c>
      <c r="N18" s="22">
        <v>12197103</v>
      </c>
      <c r="O18" s="22">
        <v>996919</v>
      </c>
      <c r="P18" s="22">
        <v>5383718</v>
      </c>
      <c r="Q18" s="22">
        <v>189793</v>
      </c>
      <c r="R18" s="22">
        <v>9032006</v>
      </c>
      <c r="S18" s="22">
        <v>1695637</v>
      </c>
      <c r="U18" s="16"/>
    </row>
    <row r="19" spans="1:21" ht="24" customHeight="1" x14ac:dyDescent="0.2">
      <c r="A19" s="23" t="s">
        <v>31</v>
      </c>
      <c r="B19" s="15">
        <f>SUM(C19:S19)</f>
        <v>185297110.94999999</v>
      </c>
      <c r="C19" s="15">
        <f t="shared" ref="C19:S19" si="1">SUM(C9:C18)</f>
        <v>2821096.4</v>
      </c>
      <c r="D19" s="15">
        <f t="shared" si="1"/>
        <v>4707809.9000000004</v>
      </c>
      <c r="E19" s="15">
        <f t="shared" si="1"/>
        <v>10827362.5</v>
      </c>
      <c r="F19" s="15">
        <f t="shared" si="1"/>
        <v>5223266.71</v>
      </c>
      <c r="G19" s="15">
        <f t="shared" si="1"/>
        <v>14716269.59</v>
      </c>
      <c r="H19" s="15">
        <f t="shared" si="1"/>
        <v>2072688.9500000002</v>
      </c>
      <c r="I19" s="15">
        <f t="shared" si="1"/>
        <v>848095.41</v>
      </c>
      <c r="J19" s="15">
        <f t="shared" si="1"/>
        <v>1815889.69</v>
      </c>
      <c r="K19" s="15">
        <f t="shared" si="1"/>
        <v>5541019.7599999998</v>
      </c>
      <c r="L19" s="15">
        <f t="shared" si="1"/>
        <v>4508427.99</v>
      </c>
      <c r="M19" s="15">
        <f t="shared" si="1"/>
        <v>76125023.889999986</v>
      </c>
      <c r="N19" s="15">
        <f t="shared" si="1"/>
        <v>28984717.440000001</v>
      </c>
      <c r="O19" s="15">
        <f t="shared" si="1"/>
        <v>2206191.33</v>
      </c>
      <c r="P19" s="15">
        <f t="shared" si="1"/>
        <v>10250158.33</v>
      </c>
      <c r="Q19" s="15">
        <f t="shared" si="1"/>
        <v>435914.17000000004</v>
      </c>
      <c r="R19" s="15">
        <f t="shared" si="1"/>
        <v>12225622.390000001</v>
      </c>
      <c r="S19" s="15">
        <f t="shared" si="1"/>
        <v>1987556.5</v>
      </c>
      <c r="T19" s="24"/>
      <c r="U19" s="16"/>
    </row>
    <row r="20" spans="1:21" ht="12.75" x14ac:dyDescent="0.2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4" x14ac:dyDescent="0.2">
      <c r="A21" s="25" t="s">
        <v>32</v>
      </c>
      <c r="B21" s="22">
        <f>SUM(C21:S21)</f>
        <v>131601132.20000003</v>
      </c>
      <c r="C21" s="22">
        <f t="shared" ref="C21:S21" si="2">C6-C19</f>
        <v>2841320.7699999991</v>
      </c>
      <c r="D21" s="22">
        <f t="shared" si="2"/>
        <v>4826116.6000000015</v>
      </c>
      <c r="E21" s="22">
        <f t="shared" si="2"/>
        <v>3294120.6199999992</v>
      </c>
      <c r="F21" s="22">
        <f t="shared" si="2"/>
        <v>5435502.1400000015</v>
      </c>
      <c r="G21" s="22">
        <f t="shared" si="2"/>
        <v>2447412.890000008</v>
      </c>
      <c r="H21" s="22">
        <f t="shared" si="2"/>
        <v>4697129.3899999997</v>
      </c>
      <c r="I21" s="22">
        <f t="shared" si="2"/>
        <v>1614956.7299999995</v>
      </c>
      <c r="J21" s="22">
        <f t="shared" si="2"/>
        <v>433418.20000000019</v>
      </c>
      <c r="K21" s="22">
        <f t="shared" si="2"/>
        <v>4591462.5500000026</v>
      </c>
      <c r="L21" s="22">
        <f t="shared" si="2"/>
        <v>3153331.0400000028</v>
      </c>
      <c r="M21" s="22">
        <f t="shared" si="2"/>
        <v>59619150.129999965</v>
      </c>
      <c r="N21" s="22">
        <f t="shared" si="2"/>
        <v>15069913.809999999</v>
      </c>
      <c r="O21" s="22">
        <f t="shared" si="2"/>
        <v>4562123.5700000022</v>
      </c>
      <c r="P21" s="22">
        <f t="shared" si="2"/>
        <v>17048354.820000015</v>
      </c>
      <c r="Q21" s="22">
        <f t="shared" si="2"/>
        <v>271602.61999999988</v>
      </c>
      <c r="R21" s="22">
        <f t="shared" si="2"/>
        <v>1256510.7600000016</v>
      </c>
      <c r="S21" s="22">
        <f t="shared" si="2"/>
        <v>438705.55999999959</v>
      </c>
      <c r="U21" s="16"/>
    </row>
    <row r="22" spans="1:21" ht="24.75" customHeight="1" x14ac:dyDescent="0.2">
      <c r="A22" s="13" t="s">
        <v>33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21" ht="12.75" x14ac:dyDescent="0.2">
      <c r="A23" s="26" t="s">
        <v>34</v>
      </c>
      <c r="B23" s="15">
        <f t="shared" ref="B23:B29" si="3">SUM(C23:S23)</f>
        <v>22723379.610000003</v>
      </c>
      <c r="C23" s="15">
        <v>548197.37</v>
      </c>
      <c r="D23" s="15">
        <v>713022.08</v>
      </c>
      <c r="E23" s="42">
        <v>0</v>
      </c>
      <c r="F23" s="15">
        <v>610392.57999999996</v>
      </c>
      <c r="G23" s="15">
        <v>268228.61</v>
      </c>
      <c r="H23" s="15">
        <v>976861.49</v>
      </c>
      <c r="I23" s="15">
        <v>180623.01</v>
      </c>
      <c r="J23" s="15">
        <v>72822.100000000006</v>
      </c>
      <c r="K23" s="15">
        <v>972529.69</v>
      </c>
      <c r="L23" s="15">
        <v>624719.87</v>
      </c>
      <c r="M23" s="15">
        <v>11236896.34</v>
      </c>
      <c r="N23" s="15">
        <v>1306867.18</v>
      </c>
      <c r="O23" s="15">
        <v>923170.9</v>
      </c>
      <c r="P23" s="15">
        <v>4031854.6</v>
      </c>
      <c r="Q23" s="15">
        <v>49901.279999999999</v>
      </c>
      <c r="R23" s="15">
        <v>181211.62</v>
      </c>
      <c r="S23" s="15">
        <v>26080.89</v>
      </c>
      <c r="U23" s="16"/>
    </row>
    <row r="24" spans="1:21" ht="12.75" x14ac:dyDescent="0.2">
      <c r="A24" s="26" t="s">
        <v>35</v>
      </c>
      <c r="B24" s="15">
        <f t="shared" si="3"/>
        <v>11596687.380000001</v>
      </c>
      <c r="C24" s="15">
        <v>447750.35</v>
      </c>
      <c r="D24" s="15">
        <v>769956.15</v>
      </c>
      <c r="E24" s="42">
        <v>0</v>
      </c>
      <c r="F24" s="15">
        <v>428869.72</v>
      </c>
      <c r="G24" s="15">
        <v>319684.98</v>
      </c>
      <c r="H24" s="15">
        <v>679687.89</v>
      </c>
      <c r="I24" s="15">
        <v>259342.52000000002</v>
      </c>
      <c r="J24" s="42">
        <v>0</v>
      </c>
      <c r="K24" s="15">
        <v>96827.73</v>
      </c>
      <c r="L24" s="15">
        <v>437247.7</v>
      </c>
      <c r="M24" s="15">
        <v>5471600.04</v>
      </c>
      <c r="N24" s="15">
        <v>670335.02</v>
      </c>
      <c r="O24" s="15">
        <v>745362.14999999991</v>
      </c>
      <c r="P24" s="15">
        <v>953673.71</v>
      </c>
      <c r="Q24" s="15">
        <v>46281.82</v>
      </c>
      <c r="R24" s="15">
        <v>211422.58000000002</v>
      </c>
      <c r="S24" s="15">
        <v>58645.020000000004</v>
      </c>
      <c r="U24" s="16"/>
    </row>
    <row r="25" spans="1:21" ht="12.75" x14ac:dyDescent="0.2">
      <c r="A25" s="26" t="s">
        <v>36</v>
      </c>
      <c r="B25" s="15">
        <f t="shared" si="3"/>
        <v>3501335.1500000004</v>
      </c>
      <c r="C25" s="15">
        <v>106388.95000000001</v>
      </c>
      <c r="D25" s="15">
        <v>29872.199999999997</v>
      </c>
      <c r="E25" s="42">
        <v>0</v>
      </c>
      <c r="F25" s="15">
        <v>185288.22</v>
      </c>
      <c r="G25" s="15">
        <v>80565.62</v>
      </c>
      <c r="H25" s="15">
        <v>86.68</v>
      </c>
      <c r="I25" s="15">
        <v>30396.23</v>
      </c>
      <c r="J25" s="15">
        <v>9544.23</v>
      </c>
      <c r="K25" s="15">
        <v>21325.64</v>
      </c>
      <c r="L25" s="15">
        <v>64308.72</v>
      </c>
      <c r="M25" s="15">
        <v>98656.36</v>
      </c>
      <c r="N25" s="15">
        <v>2069411.12</v>
      </c>
      <c r="O25" s="15">
        <v>142852.54999999999</v>
      </c>
      <c r="P25" s="15">
        <v>567551.58000000007</v>
      </c>
      <c r="Q25" s="15">
        <v>7890.1200000000008</v>
      </c>
      <c r="R25" s="15">
        <v>34257.890000000007</v>
      </c>
      <c r="S25" s="15">
        <v>52939.039999999994</v>
      </c>
      <c r="U25" s="16"/>
    </row>
    <row r="26" spans="1:21" ht="12.75" x14ac:dyDescent="0.2">
      <c r="A26" s="26" t="s">
        <v>37</v>
      </c>
      <c r="B26" s="15">
        <f t="shared" si="3"/>
        <v>63362481.919999987</v>
      </c>
      <c r="C26" s="15">
        <v>968401.7</v>
      </c>
      <c r="D26" s="15">
        <v>2274069.69</v>
      </c>
      <c r="E26" s="15">
        <v>3294120.62</v>
      </c>
      <c r="F26" s="15">
        <v>2812600.62</v>
      </c>
      <c r="G26" s="15">
        <v>1216805.81</v>
      </c>
      <c r="H26" s="15">
        <v>2045350.94</v>
      </c>
      <c r="I26" s="15">
        <v>765051.16999999993</v>
      </c>
      <c r="J26" s="15">
        <v>242931.72999999998</v>
      </c>
      <c r="K26" s="15">
        <v>2510998.2799999998</v>
      </c>
      <c r="L26" s="15">
        <v>1209143.8999999999</v>
      </c>
      <c r="M26" s="15">
        <v>28636903.41</v>
      </c>
      <c r="N26" s="15">
        <v>6857037.8499999996</v>
      </c>
      <c r="O26" s="15">
        <v>1908568.69</v>
      </c>
      <c r="P26" s="15">
        <v>7795433.2999999998</v>
      </c>
      <c r="Q26" s="15">
        <v>94510.41</v>
      </c>
      <c r="R26" s="15">
        <v>529007.37</v>
      </c>
      <c r="S26" s="15">
        <v>201546.43</v>
      </c>
      <c r="T26" s="16"/>
      <c r="U26" s="16"/>
    </row>
    <row r="27" spans="1:21" ht="12.75" x14ac:dyDescent="0.2">
      <c r="A27" s="26" t="s">
        <v>38</v>
      </c>
      <c r="B27" s="15">
        <f t="shared" si="3"/>
        <v>8973219.1400000006</v>
      </c>
      <c r="C27" s="15">
        <v>266030.58</v>
      </c>
      <c r="D27" s="15">
        <v>240057.44</v>
      </c>
      <c r="E27" s="42">
        <v>0</v>
      </c>
      <c r="F27" s="15">
        <v>555425.61</v>
      </c>
      <c r="G27" s="15">
        <v>159028.32</v>
      </c>
      <c r="H27" s="15">
        <v>198938.85</v>
      </c>
      <c r="I27" s="15">
        <v>147191.16</v>
      </c>
      <c r="J27" s="15">
        <v>45989.38</v>
      </c>
      <c r="K27" s="15">
        <v>256844.17</v>
      </c>
      <c r="L27" s="15">
        <v>259480.16</v>
      </c>
      <c r="M27" s="15">
        <v>4103234.63</v>
      </c>
      <c r="N27" s="15">
        <v>1175723.08</v>
      </c>
      <c r="O27" s="15">
        <v>307105.05</v>
      </c>
      <c r="P27" s="15">
        <v>1113116.98</v>
      </c>
      <c r="Q27" s="15">
        <v>28527.84</v>
      </c>
      <c r="R27" s="15">
        <v>81376.759999999995</v>
      </c>
      <c r="S27" s="15">
        <v>35149.129999999997</v>
      </c>
      <c r="U27" s="16"/>
    </row>
    <row r="28" spans="1:21" ht="12.75" x14ac:dyDescent="0.2">
      <c r="A28" s="27" t="s">
        <v>39</v>
      </c>
      <c r="B28" s="15">
        <f t="shared" si="3"/>
        <v>2449021.27</v>
      </c>
      <c r="C28" s="15">
        <v>80113.09</v>
      </c>
      <c r="D28" s="15">
        <v>83082.75</v>
      </c>
      <c r="E28" s="42">
        <v>0</v>
      </c>
      <c r="F28" s="15">
        <v>87079.9</v>
      </c>
      <c r="G28" s="15">
        <v>55676.35</v>
      </c>
      <c r="H28" s="15">
        <v>88692.74</v>
      </c>
      <c r="I28" s="15">
        <v>22429.24</v>
      </c>
      <c r="J28" s="15">
        <v>9935.11</v>
      </c>
      <c r="K28" s="15">
        <v>13730.56</v>
      </c>
      <c r="L28" s="15">
        <v>78207.009999999995</v>
      </c>
      <c r="M28" s="15">
        <v>1019361.64</v>
      </c>
      <c r="N28" s="15">
        <v>515556.05</v>
      </c>
      <c r="O28" s="15">
        <v>64895.83</v>
      </c>
      <c r="P28" s="15">
        <v>279666.43</v>
      </c>
      <c r="Q28" s="15">
        <v>8378.76</v>
      </c>
      <c r="R28" s="15">
        <v>35217.86</v>
      </c>
      <c r="S28" s="15">
        <v>6997.95</v>
      </c>
      <c r="U28" s="16"/>
    </row>
    <row r="29" spans="1:21" ht="12.75" x14ac:dyDescent="0.2">
      <c r="A29" s="27" t="s">
        <v>29</v>
      </c>
      <c r="B29" s="15">
        <f t="shared" si="3"/>
        <v>18995007.73</v>
      </c>
      <c r="C29" s="15">
        <v>424438.73</v>
      </c>
      <c r="D29" s="15">
        <v>716056.29</v>
      </c>
      <c r="E29" s="42">
        <v>0</v>
      </c>
      <c r="F29" s="15">
        <v>755845.49</v>
      </c>
      <c r="G29" s="15">
        <v>347423.2</v>
      </c>
      <c r="H29" s="15">
        <v>707510.8</v>
      </c>
      <c r="I29" s="15">
        <v>209923.4</v>
      </c>
      <c r="J29" s="15">
        <v>52195.65</v>
      </c>
      <c r="K29" s="15">
        <v>719206.48</v>
      </c>
      <c r="L29" s="15">
        <v>480223.68</v>
      </c>
      <c r="M29" s="15">
        <v>9052497.7100000009</v>
      </c>
      <c r="N29" s="15">
        <v>2474983.5099999998</v>
      </c>
      <c r="O29" s="15">
        <v>470168.4</v>
      </c>
      <c r="P29" s="15">
        <v>2307058.2200000002</v>
      </c>
      <c r="Q29" s="15">
        <v>36112.39</v>
      </c>
      <c r="R29" s="15">
        <v>184016.68</v>
      </c>
      <c r="S29" s="15">
        <v>57347.1</v>
      </c>
      <c r="U29" s="16"/>
    </row>
    <row r="30" spans="1:21" ht="24" customHeight="1" x14ac:dyDescent="0.2">
      <c r="A30" s="28" t="s">
        <v>40</v>
      </c>
      <c r="B30" s="15">
        <f t="shared" ref="B30:S30" si="4">SUM(B23:B29)</f>
        <v>131601132.19999999</v>
      </c>
      <c r="C30" s="15">
        <f t="shared" si="4"/>
        <v>2841320.7699999996</v>
      </c>
      <c r="D30" s="15">
        <f t="shared" si="4"/>
        <v>4826116.5999999996</v>
      </c>
      <c r="E30" s="15">
        <f t="shared" si="4"/>
        <v>3294120.62</v>
      </c>
      <c r="F30" s="15">
        <f t="shared" si="4"/>
        <v>5435502.1400000006</v>
      </c>
      <c r="G30" s="15">
        <f t="shared" si="4"/>
        <v>2447412.89</v>
      </c>
      <c r="H30" s="15">
        <f t="shared" si="4"/>
        <v>4697129.3900000006</v>
      </c>
      <c r="I30" s="15">
        <f t="shared" si="4"/>
        <v>1614956.7299999997</v>
      </c>
      <c r="J30" s="15">
        <f t="shared" si="4"/>
        <v>433418.2</v>
      </c>
      <c r="K30" s="15">
        <f t="shared" si="4"/>
        <v>4591462.55</v>
      </c>
      <c r="L30" s="15">
        <f t="shared" si="4"/>
        <v>3153331.04</v>
      </c>
      <c r="M30" s="15">
        <f t="shared" si="4"/>
        <v>59619150.130000003</v>
      </c>
      <c r="N30" s="15">
        <f t="shared" si="4"/>
        <v>15069913.810000001</v>
      </c>
      <c r="O30" s="15">
        <f t="shared" si="4"/>
        <v>4562123.57</v>
      </c>
      <c r="P30" s="15">
        <f t="shared" si="4"/>
        <v>17048354.82</v>
      </c>
      <c r="Q30" s="15">
        <f t="shared" si="4"/>
        <v>271602.62</v>
      </c>
      <c r="R30" s="15">
        <f t="shared" si="4"/>
        <v>1256510.76</v>
      </c>
      <c r="S30" s="15">
        <f t="shared" si="4"/>
        <v>438705.56</v>
      </c>
      <c r="U30" s="16"/>
    </row>
    <row r="31" spans="1:21" ht="12.75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2.75" x14ac:dyDescent="0.2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2.75" x14ac:dyDescent="0.2">
      <c r="A33" s="32" t="s">
        <v>42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2.75" x14ac:dyDescent="0.2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2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25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2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ht="15" x14ac:dyDescent="0.25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ht="15" x14ac:dyDescent="0.25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2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2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2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2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2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2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2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2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2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2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2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2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2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2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2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2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2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2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2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2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2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2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2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2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0" fitToWidth="2" pageOrder="overThenDown" orientation="landscape" useFirstPageNumber="1" r:id="rId1"/>
  <headerFooter alignWithMargins="0">
    <oddHeader>&amp;C&amp;"Arial,Italic"&amp;10Table 21</oddHeader>
    <oddFooter>&amp;L&amp;"Arial,Regular"&amp;10&amp;K00-023      ~County of San Diego~&amp;C&amp;"Arial,Regular"&amp;10&amp;P</oddFooter>
  </headerFooter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Zarate, Patricia</cp:lastModifiedBy>
  <cp:lastPrinted>2018-02-14T22:51:17Z</cp:lastPrinted>
  <dcterms:created xsi:type="dcterms:W3CDTF">2018-01-16T19:14:20Z</dcterms:created>
  <dcterms:modified xsi:type="dcterms:W3CDTF">2018-02-14T22:51:24Z</dcterms:modified>
</cp:coreProperties>
</file>