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8-19\2018-2019 Rate Book Draft Reports -DONE ready to review\"/>
    </mc:Choice>
  </mc:AlternateContent>
  <bookViews>
    <workbookView xWindow="-15" yWindow="4080" windowWidth="18765" windowHeight="7410" tabRatio="601"/>
  </bookViews>
  <sheets>
    <sheet name="Bonds Payable" sheetId="38" r:id="rId1"/>
  </sheets>
  <definedNames>
    <definedName name="_xlnm.Print_Area" localSheetId="0">'Bonds Payable'!$A$1:$J$256</definedName>
    <definedName name="Print_Area_MI" localSheetId="0">#REF!</definedName>
    <definedName name="Print_Area_MI">#REF!</definedName>
    <definedName name="_xlnm.Print_Titles" localSheetId="0">'Bonds Payable'!$5:$8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1" i="38" l="1"/>
  <c r="I221" i="38" l="1"/>
  <c r="I256" i="38"/>
  <c r="J211" i="38"/>
  <c r="J205" i="38"/>
  <c r="J204" i="38"/>
  <c r="J203" i="38"/>
  <c r="J186" i="38"/>
  <c r="J182" i="38"/>
  <c r="J208" i="38"/>
  <c r="J210" i="38"/>
  <c r="J209" i="38"/>
  <c r="J171" i="38"/>
  <c r="J170" i="38"/>
  <c r="J169" i="38"/>
  <c r="J165" i="38"/>
  <c r="J164" i="38"/>
  <c r="J163" i="38"/>
  <c r="J162" i="38"/>
  <c r="J161" i="38"/>
  <c r="J160" i="38"/>
  <c r="J254" i="38" l="1"/>
  <c r="J253" i="38"/>
  <c r="J238" i="38"/>
  <c r="J220" i="38"/>
  <c r="J219" i="38"/>
  <c r="J44" i="38" l="1"/>
  <c r="J79" i="38" l="1"/>
  <c r="J62" i="38"/>
  <c r="J18" i="38" l="1"/>
  <c r="J19" i="38"/>
  <c r="J20" i="38"/>
  <c r="J21" i="38"/>
  <c r="J22" i="38"/>
  <c r="J24" i="38"/>
  <c r="J25" i="38"/>
  <c r="J26" i="38"/>
  <c r="J27" i="38"/>
  <c r="J28" i="38"/>
  <c r="J29" i="38"/>
  <c r="J30" i="38"/>
  <c r="J31" i="38"/>
  <c r="J32" i="38"/>
  <c r="J33" i="38"/>
  <c r="J34" i="38"/>
  <c r="J35" i="38"/>
  <c r="J36" i="38"/>
  <c r="J37" i="38"/>
  <c r="J38" i="38"/>
  <c r="J39" i="38"/>
  <c r="J40" i="38"/>
  <c r="J41" i="38"/>
  <c r="J42" i="38"/>
  <c r="J43" i="38"/>
  <c r="J45" i="38"/>
  <c r="J46" i="38"/>
  <c r="J47" i="38"/>
  <c r="J48" i="38"/>
  <c r="J49" i="38"/>
  <c r="J50" i="38"/>
  <c r="J51" i="38"/>
  <c r="J52" i="38"/>
  <c r="J53" i="38"/>
  <c r="J54" i="38"/>
  <c r="J55" i="38"/>
  <c r="J56" i="38"/>
  <c r="J57" i="38"/>
  <c r="J58" i="38"/>
  <c r="J59" i="38"/>
  <c r="J60" i="38"/>
  <c r="J61" i="38"/>
  <c r="J63" i="38"/>
  <c r="J64" i="38"/>
  <c r="J65" i="38"/>
  <c r="J66" i="38"/>
  <c r="J67" i="38"/>
  <c r="J68" i="38"/>
  <c r="J69" i="38"/>
  <c r="J70" i="38"/>
  <c r="J71" i="38"/>
  <c r="J72" i="38"/>
  <c r="J73" i="38"/>
  <c r="J74" i="38"/>
  <c r="J75" i="38"/>
  <c r="J76" i="38"/>
  <c r="J77" i="38"/>
  <c r="J78" i="38"/>
  <c r="J80" i="38"/>
  <c r="J81" i="38"/>
  <c r="J82" i="38"/>
  <c r="J83" i="38"/>
  <c r="J84" i="38"/>
  <c r="J85" i="38"/>
  <c r="J86" i="38"/>
  <c r="J87" i="38"/>
  <c r="J89" i="38"/>
  <c r="J90" i="38"/>
  <c r="J91" i="38"/>
  <c r="J92" i="38"/>
  <c r="J93" i="38"/>
  <c r="J94" i="38"/>
  <c r="J95" i="38"/>
  <c r="J96" i="38"/>
  <c r="J97" i="38"/>
  <c r="J98" i="38"/>
  <c r="J99" i="38"/>
  <c r="J100" i="38"/>
  <c r="J101" i="38"/>
  <c r="J12" i="38"/>
  <c r="J13" i="38"/>
  <c r="J14" i="38"/>
  <c r="J15" i="38"/>
  <c r="J16" i="38"/>
  <c r="J17" i="38"/>
  <c r="J11" i="38"/>
  <c r="J105" i="38"/>
  <c r="J252" i="38"/>
  <c r="J251" i="38"/>
  <c r="J250" i="38"/>
  <c r="J249" i="38"/>
  <c r="J248" i="38"/>
  <c r="J247" i="38"/>
  <c r="J246" i="38"/>
  <c r="J245" i="38"/>
  <c r="J244" i="38"/>
  <c r="J243" i="38"/>
  <c r="J242" i="38"/>
  <c r="J241" i="38"/>
  <c r="J240" i="38"/>
  <c r="J239" i="38"/>
  <c r="J237" i="38"/>
  <c r="J236" i="38"/>
  <c r="J235" i="38"/>
  <c r="J234" i="38"/>
  <c r="J233" i="38"/>
  <c r="J232" i="38"/>
  <c r="J231" i="38"/>
  <c r="J230" i="38"/>
  <c r="J229" i="38"/>
  <c r="J228" i="38"/>
  <c r="J227" i="38"/>
  <c r="J226" i="38"/>
  <c r="J225" i="38"/>
  <c r="J224" i="38"/>
  <c r="J218" i="38"/>
  <c r="J217" i="38"/>
  <c r="J216" i="38"/>
  <c r="J215" i="38"/>
  <c r="J214" i="38"/>
  <c r="J213" i="38"/>
  <c r="J212" i="38"/>
  <c r="J207" i="38"/>
  <c r="J206" i="38"/>
  <c r="J202" i="38"/>
  <c r="J201" i="38"/>
  <c r="J200" i="38"/>
  <c r="J199" i="38"/>
  <c r="J198" i="38"/>
  <c r="J197" i="38"/>
  <c r="J196" i="38"/>
  <c r="J195" i="38"/>
  <c r="J194" i="38"/>
  <c r="J193" i="38"/>
  <c r="J192" i="38"/>
  <c r="J191" i="38"/>
  <c r="J190" i="38"/>
  <c r="J189" i="38"/>
  <c r="J188" i="38"/>
  <c r="J187" i="38"/>
  <c r="J185" i="38"/>
  <c r="J184" i="38"/>
  <c r="J183" i="38"/>
  <c r="J181" i="38"/>
  <c r="J221" i="38" s="1"/>
  <c r="J177" i="38"/>
  <c r="J176" i="38"/>
  <c r="J175" i="38"/>
  <c r="J174" i="38"/>
  <c r="J173" i="38"/>
  <c r="J172" i="38"/>
  <c r="J168" i="38"/>
  <c r="J167" i="38"/>
  <c r="J166" i="38"/>
  <c r="J159" i="38"/>
  <c r="J158" i="38"/>
  <c r="J157" i="38"/>
  <c r="J156" i="38"/>
  <c r="J155" i="38"/>
  <c r="J154" i="38"/>
  <c r="J153" i="38"/>
  <c r="J152" i="38"/>
  <c r="J151" i="38"/>
  <c r="J150" i="38"/>
  <c r="J149" i="38"/>
  <c r="J148" i="38"/>
  <c r="J147" i="38"/>
  <c r="J146" i="38"/>
  <c r="J145" i="38"/>
  <c r="J144" i="38"/>
  <c r="J143" i="38"/>
  <c r="J142" i="38"/>
  <c r="J141" i="38"/>
  <c r="J140" i="38"/>
  <c r="J139" i="38"/>
  <c r="J138" i="38"/>
  <c r="J137" i="38"/>
  <c r="J136" i="38"/>
  <c r="J135" i="38"/>
  <c r="J134" i="38"/>
  <c r="J133" i="38"/>
  <c r="J132" i="38"/>
  <c r="J131" i="38"/>
  <c r="J130" i="38"/>
  <c r="J129" i="38"/>
  <c r="J128" i="38"/>
  <c r="J127" i="38"/>
  <c r="J126" i="38"/>
  <c r="J125" i="38"/>
  <c r="J124" i="38"/>
  <c r="J123" i="38"/>
  <c r="J122" i="38"/>
  <c r="J121" i="38"/>
  <c r="J120" i="38"/>
  <c r="J119" i="38"/>
  <c r="J116" i="38"/>
  <c r="J115" i="38"/>
  <c r="J114" i="38"/>
  <c r="J113" i="38"/>
  <c r="J112" i="38"/>
  <c r="J111" i="38"/>
  <c r="J110" i="38"/>
  <c r="J108" i="38"/>
  <c r="J107" i="38"/>
  <c r="J106" i="38"/>
  <c r="J10" i="38"/>
  <c r="J102" i="38" l="1"/>
  <c r="E178" i="38"/>
  <c r="H255" i="38" l="1"/>
  <c r="J255" i="38"/>
  <c r="I255" i="38"/>
  <c r="G255" i="38"/>
  <c r="E255" i="38"/>
  <c r="H221" i="38"/>
  <c r="G221" i="38"/>
  <c r="I178" i="38"/>
  <c r="H178" i="38"/>
  <c r="G178" i="38"/>
  <c r="I102" i="38"/>
  <c r="H102" i="38"/>
  <c r="G102" i="38"/>
  <c r="E102" i="38"/>
  <c r="E256" i="38" l="1"/>
  <c r="J178" i="38" l="1"/>
  <c r="G256" i="38" l="1"/>
  <c r="J256" i="38" l="1"/>
  <c r="H256" i="38"/>
</calcChain>
</file>

<file path=xl/sharedStrings.xml><?xml version="1.0" encoding="utf-8"?>
<sst xmlns="http://schemas.openxmlformats.org/spreadsheetml/2006/main" count="669" uniqueCount="354">
  <si>
    <t>BONDS PAYABLE BY ISSUE</t>
  </si>
  <si>
    <t>ENDING</t>
  </si>
  <si>
    <t>BALANCE</t>
  </si>
  <si>
    <t>ISSUED</t>
  </si>
  <si>
    <t>MATURED</t>
  </si>
  <si>
    <t>TOTAL SCHOOL DISTRICTS</t>
  </si>
  <si>
    <t>AMOUNT OF</t>
  </si>
  <si>
    <t>ORIGINAL</t>
  </si>
  <si>
    <t xml:space="preserve">BEGINNING </t>
  </si>
  <si>
    <t>BOND</t>
  </si>
  <si>
    <t>ISSUE</t>
  </si>
  <si>
    <t>1996A</t>
  </si>
  <si>
    <t>1995A</t>
  </si>
  <si>
    <t>1994-2020</t>
  </si>
  <si>
    <t>1993A</t>
  </si>
  <si>
    <t>1994-2017</t>
  </si>
  <si>
    <t>1997A</t>
  </si>
  <si>
    <t>1997-2022</t>
  </si>
  <si>
    <t>1999A</t>
  </si>
  <si>
    <t>1998A</t>
  </si>
  <si>
    <t>1999-2024</t>
  </si>
  <si>
    <t>1996-2022</t>
  </si>
  <si>
    <t>1998-2020</t>
  </si>
  <si>
    <t>2001-2025</t>
  </si>
  <si>
    <t>2000A</t>
  </si>
  <si>
    <t>1999B</t>
  </si>
  <si>
    <t>2000B</t>
  </si>
  <si>
    <t>1998C</t>
  </si>
  <si>
    <t>1998B</t>
  </si>
  <si>
    <t>2001C</t>
  </si>
  <si>
    <t>2000C</t>
  </si>
  <si>
    <t>2004-2026</t>
  </si>
  <si>
    <t>2002A</t>
  </si>
  <si>
    <t>2003-2027</t>
  </si>
  <si>
    <t>2003A</t>
  </si>
  <si>
    <t>2004-2028</t>
  </si>
  <si>
    <t>TOTAL COMMUNITY COLLEGES</t>
  </si>
  <si>
    <t>2005-2028</t>
  </si>
  <si>
    <t>2003B</t>
  </si>
  <si>
    <t>2004-2020</t>
  </si>
  <si>
    <t>2005-2029</t>
  </si>
  <si>
    <t>2004A</t>
  </si>
  <si>
    <t>2005-2024</t>
  </si>
  <si>
    <t>2002B</t>
  </si>
  <si>
    <t>2004C</t>
  </si>
  <si>
    <t>2005-2021</t>
  </si>
  <si>
    <t>2004-2029</t>
  </si>
  <si>
    <t>1997D</t>
  </si>
  <si>
    <t>2005B</t>
  </si>
  <si>
    <t>2006-2031</t>
  </si>
  <si>
    <t>2006-2030</t>
  </si>
  <si>
    <t>2006-2018</t>
  </si>
  <si>
    <t>2007-2031</t>
  </si>
  <si>
    <t>2007-2029</t>
  </si>
  <si>
    <t>2007-2032</t>
  </si>
  <si>
    <t>2006A</t>
  </si>
  <si>
    <t>2007C</t>
  </si>
  <si>
    <t>2008C</t>
  </si>
  <si>
    <t>1997E</t>
  </si>
  <si>
    <t>2008A</t>
  </si>
  <si>
    <t>2002C</t>
  </si>
  <si>
    <t>2007A</t>
  </si>
  <si>
    <t>2008-2033</t>
  </si>
  <si>
    <t>2008B</t>
  </si>
  <si>
    <t>2006B</t>
  </si>
  <si>
    <t>2009C</t>
  </si>
  <si>
    <t>2009-2033</t>
  </si>
  <si>
    <t>2006D</t>
  </si>
  <si>
    <t>2006C</t>
  </si>
  <si>
    <t>2009-2034</t>
  </si>
  <si>
    <t>2009-2022</t>
  </si>
  <si>
    <t>2009-2023</t>
  </si>
  <si>
    <t>2009B</t>
  </si>
  <si>
    <t>2010-2049</t>
  </si>
  <si>
    <t>2009A</t>
  </si>
  <si>
    <t>2009-2049</t>
  </si>
  <si>
    <t>2009-2039</t>
  </si>
  <si>
    <t>(IN THOUSANDS OF DOLLARS)</t>
  </si>
  <si>
    <t>---CURRENT YEAR---</t>
  </si>
  <si>
    <t>TOTAL ELEMENTARY SCHOOL DISTRICTS</t>
  </si>
  <si>
    <t>TOTAL UNIFIED SCHOOL DISTRICTS</t>
  </si>
  <si>
    <t>TOTAL HIGH SCHOOL DISTRICTS</t>
  </si>
  <si>
    <t>ELEMENTARY SCHOOLS</t>
  </si>
  <si>
    <t>UNIFIED SCHOOL DISTRICTS</t>
  </si>
  <si>
    <t>HIGH SCHOOL DISTRICTS</t>
  </si>
  <si>
    <t>COMMUNITY COLLEGE DISTRICTS</t>
  </si>
  <si>
    <t>PERIOD OF</t>
  </si>
  <si>
    <t>SERIES</t>
  </si>
  <si>
    <t>2011-2025</t>
  </si>
  <si>
    <t>2011-2026</t>
  </si>
  <si>
    <t>2011-2035</t>
  </si>
  <si>
    <t>2011-2022</t>
  </si>
  <si>
    <t>2010-2050</t>
  </si>
  <si>
    <t>2011-2028</t>
  </si>
  <si>
    <t>2011-2051</t>
  </si>
  <si>
    <t>1997F</t>
  </si>
  <si>
    <t>2011-2050</t>
  </si>
  <si>
    <t>Escondido Union Refunding</t>
  </si>
  <si>
    <t>Lakeside Union</t>
  </si>
  <si>
    <t>South Bay Union</t>
  </si>
  <si>
    <t>Carlsbad Unified</t>
  </si>
  <si>
    <t>2011C</t>
  </si>
  <si>
    <t>2011D</t>
  </si>
  <si>
    <t>Oceanside Unified</t>
  </si>
  <si>
    <t>Poway Unified</t>
  </si>
  <si>
    <t>2010-2027</t>
  </si>
  <si>
    <t>Grossmont Union High</t>
  </si>
  <si>
    <t>2010-2045</t>
  </si>
  <si>
    <t>Southwestern Comm College</t>
  </si>
  <si>
    <t>2010C</t>
  </si>
  <si>
    <t>Alpine Union</t>
  </si>
  <si>
    <t>Encinitas Union</t>
  </si>
  <si>
    <t>Fallbrook Union</t>
  </si>
  <si>
    <t>Jamul Union (Dulzura/Las Flores)</t>
  </si>
  <si>
    <t>San Ysidro Union</t>
  </si>
  <si>
    <t>Coronado Unified</t>
  </si>
  <si>
    <t>San Diego Unified</t>
  </si>
  <si>
    <t>San Marcos Unified Refunding</t>
  </si>
  <si>
    <t>Vista Unified</t>
  </si>
  <si>
    <t>Escondido Union High Refunding</t>
  </si>
  <si>
    <t>Fallbrook Union High Refunding</t>
  </si>
  <si>
    <t>Julian Union High</t>
  </si>
  <si>
    <t>Sweetwater Union High</t>
  </si>
  <si>
    <t>2012-2032</t>
  </si>
  <si>
    <t>2012-2029</t>
  </si>
  <si>
    <t>2012-2028</t>
  </si>
  <si>
    <t>1997G</t>
  </si>
  <si>
    <t>2012-2041</t>
  </si>
  <si>
    <t>2012-2026</t>
  </si>
  <si>
    <t>2012-2027</t>
  </si>
  <si>
    <t>2012-2051</t>
  </si>
  <si>
    <t>2021-2051</t>
  </si>
  <si>
    <t>2011A</t>
  </si>
  <si>
    <t>2011-2020</t>
  </si>
  <si>
    <t>2011B</t>
  </si>
  <si>
    <t>2011-2017</t>
  </si>
  <si>
    <t>2012-2023</t>
  </si>
  <si>
    <t>2011-2023</t>
  </si>
  <si>
    <t>2011-2041</t>
  </si>
  <si>
    <t>Fallbrook Union Refunding</t>
  </si>
  <si>
    <t>San Ysidro Union Refunding</t>
  </si>
  <si>
    <t>1998-2023</t>
  </si>
  <si>
    <t>Oceanside Unified Refunding</t>
  </si>
  <si>
    <t>Poway Unified Refunding</t>
  </si>
  <si>
    <t>San Diego Unified Refunding</t>
  </si>
  <si>
    <t>2010D</t>
  </si>
  <si>
    <t>2012E</t>
  </si>
  <si>
    <t>2010A</t>
  </si>
  <si>
    <t>2012B</t>
  </si>
  <si>
    <t>Vista Unified Refunding</t>
  </si>
  <si>
    <t>Escondido Union High</t>
  </si>
  <si>
    <t>Grossmont Union High Refunding</t>
  </si>
  <si>
    <t>Sweetwater Union High Refunding</t>
  </si>
  <si>
    <t>Palomar Comm College</t>
  </si>
  <si>
    <t>Southwestern Comm College Refunding</t>
  </si>
  <si>
    <t>Grossmont-Cuyamaca Comm College</t>
  </si>
  <si>
    <t>San Diego Comm College</t>
  </si>
  <si>
    <t>San Diego Comm College Refunding</t>
  </si>
  <si>
    <t>2011-2046</t>
  </si>
  <si>
    <t>BOND ISSUE</t>
  </si>
  <si>
    <t>DATE</t>
  </si>
  <si>
    <t>2022-2037</t>
  </si>
  <si>
    <t>2012A</t>
  </si>
  <si>
    <t>2013-2037</t>
  </si>
  <si>
    <t>2013-2032</t>
  </si>
  <si>
    <t>2013-2043</t>
  </si>
  <si>
    <t>2013-2028</t>
  </si>
  <si>
    <t>2014-2038</t>
  </si>
  <si>
    <t>2013-2042</t>
  </si>
  <si>
    <t>Grossmont-Cuyamaca CC Refunding</t>
  </si>
  <si>
    <t>2007B</t>
  </si>
  <si>
    <t>2011E</t>
  </si>
  <si>
    <t>Mountain Empire Unified Refunding</t>
  </si>
  <si>
    <t>2004-1</t>
  </si>
  <si>
    <t>San Marcos Unified</t>
  </si>
  <si>
    <t>Valley Center/Pauma Unified</t>
  </si>
  <si>
    <t>2010B</t>
  </si>
  <si>
    <t>San Dieguito Union High</t>
  </si>
  <si>
    <t>2013A</t>
  </si>
  <si>
    <t>2013C</t>
  </si>
  <si>
    <t>Cardiff Union</t>
  </si>
  <si>
    <t>Cardiff Union Refunding</t>
  </si>
  <si>
    <t>Dehesa Union</t>
  </si>
  <si>
    <t>Chula Vista Union SFID 1</t>
  </si>
  <si>
    <t>Cajon Valley Union</t>
  </si>
  <si>
    <t>Cajon Valley Union Refunding</t>
  </si>
  <si>
    <t>La Mesa-Spring Valley Union</t>
  </si>
  <si>
    <t>Lemon Grove Union</t>
  </si>
  <si>
    <t>Rancho Santa Fe Union</t>
  </si>
  <si>
    <t>San Pasqual Union</t>
  </si>
  <si>
    <t>Santee Union</t>
  </si>
  <si>
    <t>2014-2035</t>
  </si>
  <si>
    <t>2014-2044</t>
  </si>
  <si>
    <t>2014A</t>
  </si>
  <si>
    <t>2014-2021</t>
  </si>
  <si>
    <t>2014B</t>
  </si>
  <si>
    <t>2014-2020</t>
  </si>
  <si>
    <t>Carlsbad Unified Refunding</t>
  </si>
  <si>
    <t>2014-2027</t>
  </si>
  <si>
    <t>2002D</t>
  </si>
  <si>
    <t>2003E</t>
  </si>
  <si>
    <t>2014-2029</t>
  </si>
  <si>
    <t>2014-2040</t>
  </si>
  <si>
    <t>2014-2043</t>
  </si>
  <si>
    <t>2014-2034</t>
  </si>
  <si>
    <t>2014-2032</t>
  </si>
  <si>
    <t>Bonsall Unified</t>
  </si>
  <si>
    <t>2013E</t>
  </si>
  <si>
    <t>2012C</t>
  </si>
  <si>
    <t>2015-2040</t>
  </si>
  <si>
    <t>2015-2039</t>
  </si>
  <si>
    <t>Escondido Union</t>
  </si>
  <si>
    <t>2015-2045</t>
  </si>
  <si>
    <t>2015-2018</t>
  </si>
  <si>
    <t>2015A</t>
  </si>
  <si>
    <t>2015-2035</t>
  </si>
  <si>
    <t>Lakeside Union Refunding</t>
  </si>
  <si>
    <t>2015-2044</t>
  </si>
  <si>
    <t>National</t>
  </si>
  <si>
    <t>2015-2048</t>
  </si>
  <si>
    <t>Bonsall Unified Refunding</t>
  </si>
  <si>
    <t>2015-2028</t>
  </si>
  <si>
    <t>2015-2030</t>
  </si>
  <si>
    <t>2015-2029</t>
  </si>
  <si>
    <t>2015-2024</t>
  </si>
  <si>
    <t>2015-2032</t>
  </si>
  <si>
    <t>2015-2025</t>
  </si>
  <si>
    <t>2003-2028</t>
  </si>
  <si>
    <t>2008-2034</t>
  </si>
  <si>
    <t>2015F</t>
  </si>
  <si>
    <t>Palomar Comm College Refunding</t>
  </si>
  <si>
    <t>2012D</t>
  </si>
  <si>
    <t>2016-2032</t>
  </si>
  <si>
    <t>2022-2039</t>
  </si>
  <si>
    <t>2015D</t>
  </si>
  <si>
    <t>2016-2031</t>
  </si>
  <si>
    <t xml:space="preserve">Jamul Union </t>
  </si>
  <si>
    <t xml:space="preserve">Rancho Santa Fe Union Refunding </t>
  </si>
  <si>
    <t>Santee Union Refunding</t>
  </si>
  <si>
    <t>2016-2040</t>
  </si>
  <si>
    <t>2017-2045</t>
  </si>
  <si>
    <t>2016-2051</t>
  </si>
  <si>
    <t>2016-2045</t>
  </si>
  <si>
    <t>2015E</t>
  </si>
  <si>
    <t>2016F</t>
  </si>
  <si>
    <t>2016-2017</t>
  </si>
  <si>
    <t>2016G</t>
  </si>
  <si>
    <t>2016I</t>
  </si>
  <si>
    <t>2016SR-1</t>
  </si>
  <si>
    <t>2016R-5</t>
  </si>
  <si>
    <t>2016J-2</t>
  </si>
  <si>
    <t>2016-2039</t>
  </si>
  <si>
    <t>2016-2033</t>
  </si>
  <si>
    <t>2016-2029</t>
  </si>
  <si>
    <t>2016-2027</t>
  </si>
  <si>
    <t>2016-2028</t>
  </si>
  <si>
    <t>2016-2047</t>
  </si>
  <si>
    <t>2016B</t>
  </si>
  <si>
    <t xml:space="preserve">San Diego Unified </t>
  </si>
  <si>
    <t>La Mesa-Spring Valley Union Refunding</t>
  </si>
  <si>
    <t>2014G</t>
  </si>
  <si>
    <t>Oceanside Refunding</t>
  </si>
  <si>
    <t>2016A</t>
  </si>
  <si>
    <t>2016-2020</t>
  </si>
  <si>
    <t>2017-2046</t>
  </si>
  <si>
    <t>2016-2041</t>
  </si>
  <si>
    <t>2017-2029</t>
  </si>
  <si>
    <t>2017-2026</t>
  </si>
  <si>
    <t>2014D</t>
  </si>
  <si>
    <t>2017-2020</t>
  </si>
  <si>
    <t>2014C</t>
  </si>
  <si>
    <t>2016-2046</t>
  </si>
  <si>
    <t>2016-2035</t>
  </si>
  <si>
    <t>2016-2038</t>
  </si>
  <si>
    <t>South Bay Union Refunding</t>
  </si>
  <si>
    <t>Solana Beach SFID</t>
  </si>
  <si>
    <t>2016-2034</t>
  </si>
  <si>
    <t>2017D</t>
  </si>
  <si>
    <t>2016-2021</t>
  </si>
  <si>
    <t>2006F-1</t>
  </si>
  <si>
    <t>2005G-1</t>
  </si>
  <si>
    <t>2012R-2</t>
  </si>
  <si>
    <t>2012R-1</t>
  </si>
  <si>
    <t>2014R-3</t>
  </si>
  <si>
    <t>2015R-4</t>
  </si>
  <si>
    <t>2016C-1</t>
  </si>
  <si>
    <t>2016C-2</t>
  </si>
  <si>
    <t>YEAR ENDED JUNE 30, 2018</t>
  </si>
  <si>
    <t>2017-2038</t>
  </si>
  <si>
    <t>2003-2017</t>
  </si>
  <si>
    <t>2018-2047</t>
  </si>
  <si>
    <t>2007-2017</t>
  </si>
  <si>
    <t>2017-2048</t>
  </si>
  <si>
    <t>2018-2030</t>
  </si>
  <si>
    <t>2009-2019</t>
  </si>
  <si>
    <t>2017-2034</t>
  </si>
  <si>
    <t>2004-2018</t>
  </si>
  <si>
    <t>2017-2047</t>
  </si>
  <si>
    <t>2017-2040</t>
  </si>
  <si>
    <t>2017-2019</t>
  </si>
  <si>
    <t>2017-2042</t>
  </si>
  <si>
    <t>2017-2021</t>
  </si>
  <si>
    <t xml:space="preserve">Fallbrook Union High </t>
  </si>
  <si>
    <t>2017A</t>
  </si>
  <si>
    <t>2017-2036</t>
  </si>
  <si>
    <t xml:space="preserve">Grossmont Union High </t>
  </si>
  <si>
    <t>2017-2018</t>
  </si>
  <si>
    <t xml:space="preserve">San Dieguito Union High </t>
  </si>
  <si>
    <t>2018-2020</t>
  </si>
  <si>
    <t xml:space="preserve">Southwestern Comm College </t>
  </si>
  <si>
    <t>2006-2017</t>
  </si>
  <si>
    <t xml:space="preserve">San Diego Comm College </t>
  </si>
  <si>
    <t>Mira Costa Comm College</t>
  </si>
  <si>
    <t>Chula Vista Union Refunding</t>
  </si>
  <si>
    <t xml:space="preserve">Chula Vista Union SFID 1 </t>
  </si>
  <si>
    <t>2008D</t>
  </si>
  <si>
    <t>2000-2024</t>
  </si>
  <si>
    <t>2008-2018</t>
  </si>
  <si>
    <t>2010-2031</t>
  </si>
  <si>
    <t>2014-2037</t>
  </si>
  <si>
    <t>2010-2017</t>
  </si>
  <si>
    <t>2009-2027</t>
  </si>
  <si>
    <t>2008-2031</t>
  </si>
  <si>
    <t>1999-2023</t>
  </si>
  <si>
    <t>2008-2019</t>
  </si>
  <si>
    <t>2008-2048</t>
  </si>
  <si>
    <t>2017B</t>
  </si>
  <si>
    <t>2007-2039</t>
  </si>
  <si>
    <t>2009-2024</t>
  </si>
  <si>
    <t>2009-2031</t>
  </si>
  <si>
    <t>2010-2028</t>
  </si>
  <si>
    <t>2014-2033</t>
  </si>
  <si>
    <t>2004-2023</t>
  </si>
  <si>
    <t>2017I</t>
  </si>
  <si>
    <t>2017J</t>
  </si>
  <si>
    <t>2011-2032</t>
  </si>
  <si>
    <t>2017G</t>
  </si>
  <si>
    <t>2015B-2</t>
  </si>
  <si>
    <t>1998-2019</t>
  </si>
  <si>
    <t>2016-2042</t>
  </si>
  <si>
    <t>2018-2042</t>
  </si>
  <si>
    <t>1996-2020</t>
  </si>
  <si>
    <t>2005-2026</t>
  </si>
  <si>
    <t>2011-2021</t>
  </si>
  <si>
    <t>1996-2021</t>
  </si>
  <si>
    <t>2015H-1, 2</t>
  </si>
  <si>
    <t>2017H-1, 2</t>
  </si>
  <si>
    <t>2013A-1, 2</t>
  </si>
  <si>
    <t>2017H-1</t>
  </si>
  <si>
    <t>2017H-2</t>
  </si>
  <si>
    <t>2017K-1</t>
  </si>
  <si>
    <t>2017K-2</t>
  </si>
  <si>
    <t>2018D-1</t>
  </si>
  <si>
    <t>2018D-2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</si>
</sst>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General_)"/>
    <numFmt numFmtId="165" formatCode="mm/dd/yy;@"/>
  </numFmts>
  <fonts count="6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10"/>
      <name val="Helv"/>
    </font>
    <font>
      <b/>
      <u/>
      <sz val="9"/>
      <name val="Arial"/>
      <family val="2"/>
    </font>
    <font>
      <u/>
      <sz val="9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theme="0" tint="-0.24994659260841701"/>
      </bottom>
      <diagonal/>
    </border>
  </borders>
  <cellStyleXfs count="2">
    <xf numFmtId="0" fontId="0" fillId="0" borderId="0"/>
    <xf numFmtId="164" fontId="3" fillId="0" borderId="0"/>
  </cellStyleXfs>
  <cellXfs count="106">
    <xf numFmtId="0" fontId="0" fillId="0" borderId="0" xfId="0"/>
    <xf numFmtId="164" fontId="2" fillId="0" borderId="0" xfId="1" applyFont="1" applyFill="1" applyBorder="1"/>
    <xf numFmtId="164" fontId="2" fillId="0" borderId="0" xfId="1" applyFont="1" applyFill="1" applyBorder="1" applyAlignment="1">
      <alignment horizontal="center"/>
    </xf>
    <xf numFmtId="164" fontId="1" fillId="0" borderId="0" xfId="1" applyFont="1" applyFill="1" applyBorder="1" applyAlignment="1">
      <alignment horizontal="center"/>
    </xf>
    <xf numFmtId="164" fontId="1" fillId="0" borderId="0" xfId="1" applyFont="1" applyFill="1" applyBorder="1"/>
    <xf numFmtId="165" fontId="1" fillId="0" borderId="0" xfId="1" applyNumberFormat="1" applyFont="1" applyFill="1" applyBorder="1" applyAlignment="1">
      <alignment horizontal="center"/>
    </xf>
    <xf numFmtId="165" fontId="1" fillId="0" borderId="0" xfId="1" applyNumberFormat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164" fontId="2" fillId="0" borderId="0" xfId="1" applyFont="1" applyFill="1"/>
    <xf numFmtId="164" fontId="1" fillId="0" borderId="0" xfId="1" applyFont="1" applyFill="1" applyAlignment="1">
      <alignment horizontal="centerContinuous"/>
    </xf>
    <xf numFmtId="164" fontId="1" fillId="0" borderId="0" xfId="1" applyFont="1" applyFill="1" applyAlignment="1">
      <alignment horizontal="center"/>
    </xf>
    <xf numFmtId="165" fontId="1" fillId="0" borderId="0" xfId="1" applyNumberFormat="1" applyFont="1" applyFill="1" applyAlignment="1">
      <alignment horizontal="center"/>
    </xf>
    <xf numFmtId="164" fontId="2" fillId="0" borderId="0" xfId="1" applyFont="1" applyFill="1" applyAlignment="1">
      <alignment horizontal="center"/>
    </xf>
    <xf numFmtId="165" fontId="2" fillId="0" borderId="0" xfId="1" applyNumberFormat="1" applyFont="1" applyFill="1" applyAlignment="1">
      <alignment horizontal="center"/>
    </xf>
    <xf numFmtId="37" fontId="2" fillId="0" borderId="0" xfId="1" applyNumberFormat="1" applyFont="1" applyFill="1" applyProtection="1"/>
    <xf numFmtId="164" fontId="4" fillId="0" borderId="0" xfId="1" applyFont="1" applyFill="1" applyBorder="1" applyAlignment="1" applyProtection="1">
      <alignment horizontal="left"/>
      <protection locked="0"/>
    </xf>
    <xf numFmtId="164" fontId="2" fillId="0" borderId="0" xfId="1" applyFont="1" applyFill="1" applyBorder="1" applyProtection="1">
      <protection locked="0"/>
    </xf>
    <xf numFmtId="164" fontId="2" fillId="0" borderId="0" xfId="1" applyFont="1" applyFill="1" applyBorder="1" applyAlignment="1" applyProtection="1">
      <alignment horizontal="center"/>
      <protection locked="0"/>
    </xf>
    <xf numFmtId="165" fontId="2" fillId="0" borderId="0" xfId="1" applyNumberFormat="1" applyFont="1" applyFill="1" applyBorder="1" applyAlignment="1" applyProtection="1">
      <alignment horizontal="center"/>
      <protection locked="0"/>
    </xf>
    <xf numFmtId="37" fontId="2" fillId="0" borderId="0" xfId="1" applyNumberFormat="1" applyFont="1" applyFill="1" applyBorder="1" applyProtection="1">
      <protection locked="0"/>
    </xf>
    <xf numFmtId="164" fontId="2" fillId="0" borderId="4" xfId="1" applyFont="1" applyFill="1" applyBorder="1" applyAlignment="1" applyProtection="1">
      <alignment horizontal="left"/>
      <protection locked="0"/>
    </xf>
    <xf numFmtId="164" fontId="2" fillId="0" borderId="4" xfId="1" applyFont="1" applyFill="1" applyBorder="1" applyAlignment="1" applyProtection="1">
      <alignment horizontal="center"/>
      <protection locked="0"/>
    </xf>
    <xf numFmtId="165" fontId="2" fillId="0" borderId="4" xfId="1" applyNumberFormat="1" applyFont="1" applyFill="1" applyBorder="1" applyAlignment="1" applyProtection="1">
      <alignment horizontal="center"/>
      <protection locked="0"/>
    </xf>
    <xf numFmtId="41" fontId="2" fillId="0" borderId="4" xfId="1" applyNumberFormat="1" applyFont="1" applyFill="1" applyBorder="1" applyProtection="1">
      <protection locked="0"/>
    </xf>
    <xf numFmtId="41" fontId="2" fillId="0" borderId="4" xfId="1" applyNumberFormat="1" applyFont="1" applyFill="1" applyBorder="1" applyAlignment="1" applyProtection="1">
      <alignment horizontal="center"/>
      <protection locked="0"/>
    </xf>
    <xf numFmtId="37" fontId="2" fillId="0" borderId="4" xfId="1" applyNumberFormat="1" applyFont="1" applyFill="1" applyBorder="1" applyProtection="1">
      <protection locked="0"/>
    </xf>
    <xf numFmtId="164" fontId="2" fillId="0" borderId="5" xfId="1" applyFont="1" applyFill="1" applyBorder="1" applyAlignment="1" applyProtection="1">
      <alignment horizontal="left"/>
      <protection locked="0"/>
    </xf>
    <xf numFmtId="164" fontId="2" fillId="0" borderId="5" xfId="1" applyFont="1" applyFill="1" applyBorder="1" applyAlignment="1" applyProtection="1">
      <alignment horizontal="center"/>
      <protection locked="0"/>
    </xf>
    <xf numFmtId="165" fontId="2" fillId="0" borderId="5" xfId="1" applyNumberFormat="1" applyFont="1" applyFill="1" applyBorder="1" applyAlignment="1" applyProtection="1">
      <alignment horizontal="center"/>
      <protection locked="0"/>
    </xf>
    <xf numFmtId="41" fontId="2" fillId="0" borderId="5" xfId="1" applyNumberFormat="1" applyFont="1" applyFill="1" applyBorder="1" applyProtection="1">
      <protection locked="0"/>
    </xf>
    <xf numFmtId="37" fontId="2" fillId="0" borderId="5" xfId="1" applyNumberFormat="1" applyFont="1" applyFill="1" applyBorder="1" applyAlignment="1" applyProtection="1">
      <alignment horizontal="center"/>
      <protection locked="0"/>
    </xf>
    <xf numFmtId="37" fontId="2" fillId="0" borderId="5" xfId="1" applyNumberFormat="1" applyFont="1" applyFill="1" applyBorder="1" applyProtection="1">
      <protection locked="0"/>
    </xf>
    <xf numFmtId="37" fontId="5" fillId="0" borderId="5" xfId="1" applyNumberFormat="1" applyFont="1" applyFill="1" applyBorder="1" applyProtection="1">
      <protection locked="0"/>
    </xf>
    <xf numFmtId="164" fontId="2" fillId="0" borderId="5" xfId="1" applyFont="1" applyFill="1" applyBorder="1" applyProtection="1">
      <protection locked="0"/>
    </xf>
    <xf numFmtId="165" fontId="2" fillId="0" borderId="5" xfId="1" quotePrefix="1" applyNumberFormat="1" applyFont="1" applyFill="1" applyBorder="1" applyAlignment="1" applyProtection="1">
      <alignment horizontal="center"/>
      <protection locked="0"/>
    </xf>
    <xf numFmtId="164" fontId="2" fillId="0" borderId="5" xfId="1" applyFont="1" applyFill="1" applyBorder="1"/>
    <xf numFmtId="164" fontId="2" fillId="0" borderId="5" xfId="1" applyFont="1" applyFill="1" applyBorder="1" applyAlignment="1">
      <alignment horizontal="center"/>
    </xf>
    <xf numFmtId="165" fontId="2" fillId="0" borderId="5" xfId="1" applyNumberFormat="1" applyFont="1" applyFill="1" applyBorder="1" applyAlignment="1">
      <alignment horizontal="center"/>
    </xf>
    <xf numFmtId="164" fontId="2" fillId="0" borderId="3" xfId="1" applyFont="1" applyFill="1" applyBorder="1" applyAlignment="1" applyProtection="1">
      <alignment horizontal="left"/>
      <protection locked="0"/>
    </xf>
    <xf numFmtId="164" fontId="2" fillId="0" borderId="3" xfId="1" applyFont="1" applyFill="1" applyBorder="1" applyAlignment="1" applyProtection="1">
      <alignment horizontal="center"/>
      <protection locked="0"/>
    </xf>
    <xf numFmtId="165" fontId="2" fillId="0" borderId="3" xfId="1" applyNumberFormat="1" applyFont="1" applyFill="1" applyBorder="1" applyAlignment="1" applyProtection="1">
      <alignment horizontal="center"/>
      <protection locked="0"/>
    </xf>
    <xf numFmtId="41" fontId="2" fillId="0" borderId="3" xfId="1" applyNumberFormat="1" applyFont="1" applyFill="1" applyBorder="1" applyProtection="1">
      <protection locked="0"/>
    </xf>
    <xf numFmtId="37" fontId="2" fillId="0" borderId="3" xfId="1" applyNumberFormat="1" applyFont="1" applyFill="1" applyBorder="1" applyAlignment="1" applyProtection="1">
      <alignment horizontal="center"/>
      <protection locked="0"/>
    </xf>
    <xf numFmtId="164" fontId="1" fillId="0" borderId="1" xfId="1" applyFont="1" applyFill="1" applyBorder="1"/>
    <xf numFmtId="41" fontId="1" fillId="0" borderId="1" xfId="1" applyNumberFormat="1" applyFont="1" applyFill="1" applyBorder="1" applyProtection="1"/>
    <xf numFmtId="164" fontId="2" fillId="0" borderId="0" xfId="1" applyFont="1" applyFill="1" applyAlignment="1">
      <alignment horizontal="left" indent="1"/>
    </xf>
    <xf numFmtId="165" fontId="2" fillId="0" borderId="0" xfId="1" applyNumberFormat="1" applyFont="1" applyFill="1" applyAlignment="1" applyProtection="1">
      <alignment horizontal="center"/>
    </xf>
    <xf numFmtId="37" fontId="2" fillId="0" borderId="0" xfId="1" applyNumberFormat="1" applyFont="1" applyFill="1" applyBorder="1" applyProtection="1"/>
    <xf numFmtId="164" fontId="4" fillId="0" borderId="0" xfId="1" applyFont="1" applyFill="1"/>
    <xf numFmtId="164" fontId="2" fillId="0" borderId="4" xfId="1" applyFont="1" applyFill="1" applyBorder="1" applyAlignment="1" applyProtection="1">
      <alignment horizontal="left"/>
    </xf>
    <xf numFmtId="164" fontId="2" fillId="0" borderId="4" xfId="1" applyFont="1" applyFill="1" applyBorder="1" applyAlignment="1" applyProtection="1">
      <alignment horizontal="center"/>
    </xf>
    <xf numFmtId="165" fontId="2" fillId="0" borderId="4" xfId="1" applyNumberFormat="1" applyFont="1" applyFill="1" applyBorder="1" applyAlignment="1" applyProtection="1">
      <alignment horizontal="center"/>
    </xf>
    <xf numFmtId="41" fontId="2" fillId="0" borderId="4" xfId="1" applyNumberFormat="1" applyFont="1" applyFill="1" applyBorder="1" applyProtection="1"/>
    <xf numFmtId="41" fontId="2" fillId="0" borderId="4" xfId="1" applyNumberFormat="1" applyFont="1" applyFill="1" applyBorder="1" applyAlignment="1" applyProtection="1">
      <alignment horizontal="center"/>
    </xf>
    <xf numFmtId="37" fontId="2" fillId="0" borderId="4" xfId="1" applyNumberFormat="1" applyFont="1" applyFill="1" applyBorder="1" applyProtection="1"/>
    <xf numFmtId="164" fontId="2" fillId="0" borderId="5" xfId="1" applyFont="1" applyFill="1" applyBorder="1" applyAlignment="1" applyProtection="1">
      <alignment horizontal="left"/>
    </xf>
    <xf numFmtId="164" fontId="2" fillId="0" borderId="5" xfId="1" applyFont="1" applyFill="1" applyBorder="1" applyAlignment="1" applyProtection="1">
      <alignment horizontal="center"/>
    </xf>
    <xf numFmtId="37" fontId="2" fillId="0" borderId="5" xfId="1" applyNumberFormat="1" applyFont="1" applyFill="1" applyBorder="1" applyAlignment="1" applyProtection="1">
      <alignment horizontal="center"/>
    </xf>
    <xf numFmtId="37" fontId="2" fillId="0" borderId="5" xfId="1" applyNumberFormat="1" applyFont="1" applyFill="1" applyBorder="1" applyProtection="1"/>
    <xf numFmtId="165" fontId="2" fillId="0" borderId="5" xfId="1" applyNumberFormat="1" applyFont="1" applyFill="1" applyBorder="1" applyAlignment="1" applyProtection="1">
      <alignment horizontal="center"/>
    </xf>
    <xf numFmtId="41" fontId="2" fillId="0" borderId="5" xfId="1" applyNumberFormat="1" applyFont="1" applyFill="1" applyBorder="1" applyProtection="1"/>
    <xf numFmtId="165" fontId="2" fillId="0" borderId="5" xfId="1" quotePrefix="1" applyNumberFormat="1" applyFont="1" applyFill="1" applyBorder="1" applyAlignment="1">
      <alignment horizontal="center"/>
    </xf>
    <xf numFmtId="164" fontId="2" fillId="0" borderId="5" xfId="1" quotePrefix="1" applyFont="1" applyFill="1" applyBorder="1" applyAlignment="1">
      <alignment horizontal="center"/>
    </xf>
    <xf numFmtId="164" fontId="2" fillId="0" borderId="6" xfId="1" applyFont="1" applyFill="1" applyBorder="1" applyAlignment="1" applyProtection="1">
      <alignment horizontal="left"/>
    </xf>
    <xf numFmtId="164" fontId="2" fillId="0" borderId="6" xfId="1" applyFont="1" applyFill="1" applyBorder="1" applyAlignment="1" applyProtection="1">
      <alignment horizontal="center"/>
    </xf>
    <xf numFmtId="165" fontId="2" fillId="0" borderId="6" xfId="1" applyNumberFormat="1" applyFont="1" applyFill="1" applyBorder="1" applyAlignment="1" applyProtection="1">
      <alignment horizontal="center"/>
    </xf>
    <xf numFmtId="41" fontId="2" fillId="0" borderId="6" xfId="1" applyNumberFormat="1" applyFont="1" applyFill="1" applyBorder="1" applyProtection="1"/>
    <xf numFmtId="37" fontId="2" fillId="0" borderId="6" xfId="1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left"/>
    </xf>
    <xf numFmtId="164" fontId="2" fillId="0" borderId="0" xfId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41" fontId="2" fillId="0" borderId="0" xfId="1" applyNumberFormat="1" applyFont="1" applyFill="1" applyBorder="1" applyProtection="1"/>
    <xf numFmtId="37" fontId="2" fillId="0" borderId="0" xfId="1" applyNumberFormat="1" applyFont="1" applyFill="1" applyBorder="1" applyAlignment="1" applyProtection="1">
      <alignment horizontal="center"/>
    </xf>
    <xf numFmtId="164" fontId="1" fillId="0" borderId="1" xfId="1" applyFont="1" applyFill="1" applyBorder="1" applyAlignment="1">
      <alignment horizontal="center"/>
    </xf>
    <xf numFmtId="165" fontId="1" fillId="0" borderId="1" xfId="1" applyNumberFormat="1" applyFont="1" applyFill="1" applyBorder="1" applyAlignment="1" applyProtection="1">
      <alignment horizontal="center"/>
    </xf>
    <xf numFmtId="41" fontId="1" fillId="0" borderId="1" xfId="1" applyNumberFormat="1" applyFont="1" applyFill="1" applyBorder="1" applyAlignment="1">
      <alignment horizontal="center"/>
    </xf>
    <xf numFmtId="41" fontId="1" fillId="0" borderId="0" xfId="1" applyNumberFormat="1" applyFont="1" applyFill="1" applyBorder="1" applyProtection="1"/>
    <xf numFmtId="41" fontId="1" fillId="0" borderId="0" xfId="1" applyNumberFormat="1" applyFont="1" applyFill="1" applyBorder="1" applyAlignment="1">
      <alignment horizontal="center"/>
    </xf>
    <xf numFmtId="164" fontId="4" fillId="0" borderId="0" xfId="1" applyFont="1" applyFill="1" applyAlignment="1" applyProtection="1">
      <alignment horizontal="left"/>
    </xf>
    <xf numFmtId="41" fontId="2" fillId="0" borderId="5" xfId="1" applyNumberFormat="1" applyFont="1" applyFill="1" applyBorder="1" applyAlignment="1" applyProtection="1">
      <alignment horizontal="center"/>
    </xf>
    <xf numFmtId="165" fontId="2" fillId="0" borderId="5" xfId="1" quotePrefix="1" applyNumberFormat="1" applyFont="1" applyFill="1" applyBorder="1" applyAlignment="1" applyProtection="1">
      <alignment horizontal="center"/>
    </xf>
    <xf numFmtId="164" fontId="2" fillId="0" borderId="3" xfId="1" applyFont="1" applyFill="1" applyBorder="1" applyAlignment="1" applyProtection="1">
      <alignment horizontal="left"/>
    </xf>
    <xf numFmtId="164" fontId="2" fillId="0" borderId="3" xfId="1" applyFont="1" applyFill="1" applyBorder="1" applyAlignment="1" applyProtection="1">
      <alignment horizontal="center"/>
    </xf>
    <xf numFmtId="165" fontId="2" fillId="0" borderId="3" xfId="1" applyNumberFormat="1" applyFont="1" applyFill="1" applyBorder="1" applyAlignment="1" applyProtection="1">
      <alignment horizontal="center"/>
    </xf>
    <xf numFmtId="41" fontId="2" fillId="0" borderId="3" xfId="1" applyNumberFormat="1" applyFont="1" applyFill="1" applyBorder="1" applyProtection="1"/>
    <xf numFmtId="37" fontId="2" fillId="0" borderId="3" xfId="1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>
      <alignment horizontal="left" indent="1"/>
    </xf>
    <xf numFmtId="164" fontId="1" fillId="0" borderId="2" xfId="1" applyFont="1" applyFill="1" applyBorder="1"/>
    <xf numFmtId="165" fontId="1" fillId="0" borderId="2" xfId="1" applyNumberFormat="1" applyFont="1" applyFill="1" applyBorder="1" applyAlignment="1" applyProtection="1">
      <alignment horizontal="center"/>
    </xf>
    <xf numFmtId="41" fontId="1" fillId="0" borderId="2" xfId="1" applyNumberFormat="1" applyFont="1" applyFill="1" applyBorder="1" applyProtection="1"/>
    <xf numFmtId="41" fontId="1" fillId="0" borderId="2" xfId="1" applyNumberFormat="1" applyFont="1" applyFill="1" applyBorder="1" applyAlignment="1">
      <alignment horizontal="center"/>
    </xf>
    <xf numFmtId="164" fontId="2" fillId="0" borderId="0" xfId="1" applyFont="1" applyFill="1" applyAlignment="1" applyProtection="1">
      <alignment horizontal="left"/>
    </xf>
    <xf numFmtId="164" fontId="2" fillId="0" borderId="0" xfId="1" applyFont="1" applyFill="1" applyAlignment="1">
      <alignment horizontal="centerContinuous"/>
    </xf>
    <xf numFmtId="37" fontId="2" fillId="0" borderId="0" xfId="1" applyNumberFormat="1" applyFont="1" applyFill="1" applyAlignment="1" applyProtection="1">
      <alignment horizontal="centerContinuous"/>
    </xf>
    <xf numFmtId="37" fontId="1" fillId="0" borderId="1" xfId="1" applyNumberFormat="1" applyFont="1" applyFill="1" applyBorder="1" applyProtection="1"/>
    <xf numFmtId="37" fontId="2" fillId="0" borderId="0" xfId="1" applyNumberFormat="1" applyFont="1" applyProtection="1"/>
    <xf numFmtId="165" fontId="2" fillId="0" borderId="0" xfId="1" quotePrefix="1" applyNumberFormat="1" applyFont="1" applyAlignment="1" applyProtection="1">
      <alignment horizontal="center"/>
    </xf>
    <xf numFmtId="164" fontId="2" fillId="0" borderId="0" xfId="1" applyFont="1" applyAlignment="1">
      <alignment horizontal="center"/>
    </xf>
    <xf numFmtId="165" fontId="2" fillId="0" borderId="0" xfId="1" applyNumberFormat="1" applyFont="1" applyAlignment="1" applyProtection="1">
      <alignment horizontal="center"/>
    </xf>
    <xf numFmtId="164" fontId="2" fillId="0" borderId="0" xfId="1" applyFont="1" applyAlignment="1" applyProtection="1">
      <alignment horizontal="center"/>
    </xf>
    <xf numFmtId="164" fontId="2" fillId="0" borderId="0" xfId="1" applyFont="1" applyAlignment="1" applyProtection="1">
      <alignment horizontal="left"/>
    </xf>
    <xf numFmtId="165" fontId="2" fillId="0" borderId="0" xfId="1" quotePrefix="1" applyNumberFormat="1" applyFont="1" applyAlignment="1">
      <alignment horizontal="center"/>
    </xf>
    <xf numFmtId="164" fontId="1" fillId="0" borderId="0" xfId="1" applyFont="1" applyFill="1" applyAlignment="1" applyProtection="1">
      <alignment horizontal="center"/>
    </xf>
    <xf numFmtId="164" fontId="1" fillId="0" borderId="0" xfId="1" quotePrefix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164" fontId="2" fillId="0" borderId="0" xfId="1" quotePrefix="1" applyFont="1" applyFill="1" applyAlignment="1">
      <alignment horizontal="center"/>
    </xf>
  </cellXfs>
  <cellStyles count="2">
    <cellStyle name="Normal" xfId="0" builtinId="0"/>
    <cellStyle name="Normal_BDPISS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8"/>
  <sheetViews>
    <sheetView showGridLines="0" tabSelected="1" view="pageBreakPreview" zoomScale="85" zoomScaleNormal="100" zoomScaleSheetLayoutView="85" zoomScalePageLayoutView="85" workbookViewId="0">
      <pane ySplit="7" topLeftCell="A175" activePane="bottomLeft" state="frozen"/>
      <selection pane="bottomLeft" activeCell="C202" sqref="C202"/>
    </sheetView>
  </sheetViews>
  <sheetFormatPr defaultColWidth="9.7109375" defaultRowHeight="12" x14ac:dyDescent="0.2"/>
  <cols>
    <col min="1" max="1" width="3.28515625" style="8" customWidth="1"/>
    <col min="2" max="2" width="33" style="8" customWidth="1"/>
    <col min="3" max="3" width="11.5703125" style="12" customWidth="1"/>
    <col min="4" max="4" width="15.28515625" style="13" customWidth="1"/>
    <col min="5" max="5" width="12.85546875" style="8" customWidth="1"/>
    <col min="6" max="6" width="12.85546875" style="12" customWidth="1"/>
    <col min="7" max="7" width="14.28515625" style="8" customWidth="1"/>
    <col min="8" max="8" width="11.5703125" style="8" customWidth="1"/>
    <col min="9" max="9" width="11.7109375" style="8" customWidth="1"/>
    <col min="10" max="10" width="12.5703125" style="8" customWidth="1"/>
    <col min="11" max="16384" width="9.7109375" style="8"/>
  </cols>
  <sheetData>
    <row r="1" spans="1:10" ht="13.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3.15" customHeight="1" x14ac:dyDescent="0.2">
      <c r="A2" s="102" t="s">
        <v>287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13.15" customHeight="1" x14ac:dyDescent="0.2">
      <c r="A3" s="102" t="s">
        <v>77</v>
      </c>
      <c r="B3" s="102"/>
      <c r="C3" s="102"/>
      <c r="D3" s="102"/>
      <c r="E3" s="102"/>
      <c r="F3" s="102"/>
      <c r="G3" s="102"/>
      <c r="H3" s="102"/>
      <c r="I3" s="102"/>
      <c r="J3" s="102"/>
    </row>
    <row r="4" spans="1:10" ht="8.4499999999999993" customHeight="1" x14ac:dyDescent="0.2">
      <c r="A4" s="9"/>
      <c r="B4" s="9"/>
      <c r="C4" s="10"/>
      <c r="D4" s="11"/>
      <c r="E4" s="9"/>
      <c r="F4" s="10"/>
      <c r="G4" s="9"/>
      <c r="H4" s="9"/>
      <c r="I4" s="9"/>
      <c r="J4" s="9"/>
    </row>
    <row r="5" spans="1:10" x14ac:dyDescent="0.2">
      <c r="A5" s="1"/>
      <c r="B5" s="1"/>
      <c r="C5" s="2"/>
      <c r="D5" s="5" t="s">
        <v>7</v>
      </c>
      <c r="E5" s="7" t="s">
        <v>6</v>
      </c>
      <c r="F5" s="3"/>
      <c r="G5" s="4"/>
      <c r="H5" s="4"/>
      <c r="I5" s="4"/>
      <c r="J5" s="4"/>
    </row>
    <row r="6" spans="1:10" x14ac:dyDescent="0.2">
      <c r="A6" s="1"/>
      <c r="B6" s="1"/>
      <c r="C6" s="7" t="s">
        <v>9</v>
      </c>
      <c r="D6" s="6" t="s">
        <v>159</v>
      </c>
      <c r="E6" s="7" t="s">
        <v>7</v>
      </c>
      <c r="F6" s="7" t="s">
        <v>86</v>
      </c>
      <c r="G6" s="7" t="s">
        <v>8</v>
      </c>
      <c r="H6" s="103" t="s">
        <v>78</v>
      </c>
      <c r="I6" s="104"/>
      <c r="J6" s="7" t="s">
        <v>1</v>
      </c>
    </row>
    <row r="7" spans="1:10" x14ac:dyDescent="0.2">
      <c r="A7" s="1"/>
      <c r="B7" s="1"/>
      <c r="C7" s="7" t="s">
        <v>87</v>
      </c>
      <c r="D7" s="6" t="s">
        <v>160</v>
      </c>
      <c r="E7" s="7" t="s">
        <v>10</v>
      </c>
      <c r="F7" s="7" t="s">
        <v>9</v>
      </c>
      <c r="G7" s="7" t="s">
        <v>2</v>
      </c>
      <c r="H7" s="7" t="s">
        <v>3</v>
      </c>
      <c r="I7" s="7" t="s">
        <v>4</v>
      </c>
      <c r="J7" s="7" t="s">
        <v>2</v>
      </c>
    </row>
    <row r="8" spans="1:10" ht="10.15" customHeight="1" x14ac:dyDescent="0.2">
      <c r="E8" s="14"/>
      <c r="G8" s="14"/>
      <c r="H8" s="14"/>
      <c r="I8" s="14"/>
      <c r="J8" s="14"/>
    </row>
    <row r="9" spans="1:10" ht="12.6" customHeight="1" x14ac:dyDescent="0.2">
      <c r="A9" s="15" t="s">
        <v>82</v>
      </c>
      <c r="B9" s="16"/>
      <c r="C9" s="17"/>
      <c r="D9" s="18"/>
      <c r="E9" s="19"/>
      <c r="F9" s="17"/>
      <c r="G9" s="19"/>
      <c r="H9" s="19"/>
      <c r="I9" s="19"/>
      <c r="J9" s="19"/>
    </row>
    <row r="10" spans="1:10" s="1" customFormat="1" ht="12" customHeight="1" x14ac:dyDescent="0.2">
      <c r="A10" s="16"/>
      <c r="B10" s="20" t="s">
        <v>110</v>
      </c>
      <c r="C10" s="21" t="s">
        <v>16</v>
      </c>
      <c r="D10" s="22">
        <v>35584</v>
      </c>
      <c r="E10" s="23">
        <v>6876</v>
      </c>
      <c r="F10" s="24" t="s">
        <v>17</v>
      </c>
      <c r="G10" s="52">
        <v>2092</v>
      </c>
      <c r="H10" s="25"/>
      <c r="I10" s="25">
        <v>328</v>
      </c>
      <c r="J10" s="95">
        <f>G10+H10-I10</f>
        <v>1764</v>
      </c>
    </row>
    <row r="11" spans="1:10" ht="12" customHeight="1" x14ac:dyDescent="0.2">
      <c r="A11" s="16"/>
      <c r="B11" s="26" t="s">
        <v>110</v>
      </c>
      <c r="C11" s="27" t="s">
        <v>25</v>
      </c>
      <c r="D11" s="28">
        <v>36434</v>
      </c>
      <c r="E11" s="29">
        <v>4124</v>
      </c>
      <c r="F11" s="30" t="s">
        <v>316</v>
      </c>
      <c r="G11" s="31">
        <v>3114</v>
      </c>
      <c r="H11" s="32"/>
      <c r="I11" s="31">
        <v>247</v>
      </c>
      <c r="J11" s="58">
        <f>G11+H11-I11</f>
        <v>2867</v>
      </c>
    </row>
    <row r="12" spans="1:10" ht="12" customHeight="1" x14ac:dyDescent="0.2">
      <c r="A12" s="16"/>
      <c r="B12" s="26" t="s">
        <v>184</v>
      </c>
      <c r="C12" s="27" t="s">
        <v>59</v>
      </c>
      <c r="D12" s="28">
        <v>40003</v>
      </c>
      <c r="E12" s="29">
        <v>35000</v>
      </c>
      <c r="F12" s="30" t="s">
        <v>317</v>
      </c>
      <c r="G12" s="31">
        <v>2455</v>
      </c>
      <c r="H12" s="31"/>
      <c r="I12" s="31">
        <v>1200</v>
      </c>
      <c r="J12" s="58">
        <f t="shared" ref="J12:J74" si="0">G12+H12-I12</f>
        <v>1255</v>
      </c>
    </row>
    <row r="13" spans="1:10" ht="12" customHeight="1" x14ac:dyDescent="0.2">
      <c r="A13" s="16"/>
      <c r="B13" s="26" t="s">
        <v>185</v>
      </c>
      <c r="C13" s="27">
        <v>2010</v>
      </c>
      <c r="D13" s="28">
        <v>40219</v>
      </c>
      <c r="E13" s="29">
        <v>24670</v>
      </c>
      <c r="F13" s="30" t="s">
        <v>318</v>
      </c>
      <c r="G13" s="31">
        <v>19570</v>
      </c>
      <c r="H13" s="31"/>
      <c r="I13" s="31">
        <v>950</v>
      </c>
      <c r="J13" s="58">
        <f t="shared" si="0"/>
        <v>18620</v>
      </c>
    </row>
    <row r="14" spans="1:10" ht="12" customHeight="1" x14ac:dyDescent="0.2">
      <c r="A14" s="16"/>
      <c r="B14" s="26" t="s">
        <v>184</v>
      </c>
      <c r="C14" s="27" t="s">
        <v>134</v>
      </c>
      <c r="D14" s="34">
        <v>40688</v>
      </c>
      <c r="E14" s="31">
        <v>13093</v>
      </c>
      <c r="F14" s="27" t="s">
        <v>88</v>
      </c>
      <c r="G14" s="31">
        <v>10912</v>
      </c>
      <c r="H14" s="32"/>
      <c r="I14" s="31">
        <v>933</v>
      </c>
      <c r="J14" s="58">
        <f t="shared" si="0"/>
        <v>9979</v>
      </c>
    </row>
    <row r="15" spans="1:10" ht="12" customHeight="1" x14ac:dyDescent="0.2">
      <c r="A15" s="16"/>
      <c r="B15" s="33" t="s">
        <v>185</v>
      </c>
      <c r="C15" s="27">
        <v>2012</v>
      </c>
      <c r="D15" s="34">
        <v>41088</v>
      </c>
      <c r="E15" s="31">
        <v>13690</v>
      </c>
      <c r="F15" s="27" t="s">
        <v>123</v>
      </c>
      <c r="G15" s="31">
        <v>11595</v>
      </c>
      <c r="H15" s="29"/>
      <c r="I15" s="31">
        <v>510</v>
      </c>
      <c r="J15" s="58">
        <f t="shared" si="0"/>
        <v>11085</v>
      </c>
    </row>
    <row r="16" spans="1:10" ht="12" customHeight="1" x14ac:dyDescent="0.2">
      <c r="A16" s="16"/>
      <c r="B16" s="26" t="s">
        <v>184</v>
      </c>
      <c r="C16" s="27" t="s">
        <v>101</v>
      </c>
      <c r="D16" s="34">
        <v>41128</v>
      </c>
      <c r="E16" s="31">
        <v>20000</v>
      </c>
      <c r="F16" s="27" t="s">
        <v>164</v>
      </c>
      <c r="G16" s="31">
        <v>19155</v>
      </c>
      <c r="H16" s="29"/>
      <c r="I16" s="31">
        <v>23</v>
      </c>
      <c r="J16" s="58">
        <f t="shared" si="0"/>
        <v>19132</v>
      </c>
    </row>
    <row r="17" spans="1:10" ht="12" customHeight="1" x14ac:dyDescent="0.2">
      <c r="A17" s="16"/>
      <c r="B17" s="26" t="s">
        <v>184</v>
      </c>
      <c r="C17" s="27" t="s">
        <v>162</v>
      </c>
      <c r="D17" s="34">
        <v>41514</v>
      </c>
      <c r="E17" s="31">
        <v>31200</v>
      </c>
      <c r="F17" s="27" t="s">
        <v>319</v>
      </c>
      <c r="G17" s="31">
        <v>27215</v>
      </c>
      <c r="H17" s="29"/>
      <c r="I17" s="31">
        <v>1235</v>
      </c>
      <c r="J17" s="58">
        <f t="shared" si="0"/>
        <v>25980</v>
      </c>
    </row>
    <row r="18" spans="1:10" ht="12" customHeight="1" x14ac:dyDescent="0.2">
      <c r="A18" s="16"/>
      <c r="B18" s="26" t="s">
        <v>185</v>
      </c>
      <c r="C18" s="27">
        <v>2014</v>
      </c>
      <c r="D18" s="34">
        <v>41765</v>
      </c>
      <c r="E18" s="31">
        <v>23565</v>
      </c>
      <c r="F18" s="27" t="s">
        <v>191</v>
      </c>
      <c r="G18" s="31">
        <v>21885</v>
      </c>
      <c r="H18" s="29"/>
      <c r="I18" s="31">
        <v>745</v>
      </c>
      <c r="J18" s="58">
        <f t="shared" si="0"/>
        <v>21140</v>
      </c>
    </row>
    <row r="19" spans="1:10" ht="12" customHeight="1" x14ac:dyDescent="0.2">
      <c r="A19" s="16"/>
      <c r="B19" s="26" t="s">
        <v>184</v>
      </c>
      <c r="C19" s="27" t="s">
        <v>208</v>
      </c>
      <c r="D19" s="34">
        <v>42124</v>
      </c>
      <c r="E19" s="31">
        <v>20000</v>
      </c>
      <c r="F19" s="27" t="s">
        <v>209</v>
      </c>
      <c r="G19" s="31">
        <v>19500</v>
      </c>
      <c r="H19" s="29"/>
      <c r="I19" s="31">
        <v>500</v>
      </c>
      <c r="J19" s="58">
        <f t="shared" si="0"/>
        <v>19000</v>
      </c>
    </row>
    <row r="20" spans="1:10" ht="12" customHeight="1" x14ac:dyDescent="0.2">
      <c r="A20" s="16"/>
      <c r="B20" s="26" t="s">
        <v>184</v>
      </c>
      <c r="C20" s="27" t="s">
        <v>231</v>
      </c>
      <c r="D20" s="34">
        <v>42304</v>
      </c>
      <c r="E20" s="31">
        <v>17880</v>
      </c>
      <c r="F20" s="27" t="s">
        <v>209</v>
      </c>
      <c r="G20" s="29">
        <v>17880</v>
      </c>
      <c r="H20" s="29"/>
      <c r="I20" s="31">
        <v>0</v>
      </c>
      <c r="J20" s="58">
        <f t="shared" si="0"/>
        <v>17880</v>
      </c>
    </row>
    <row r="21" spans="1:10" ht="12" customHeight="1" x14ac:dyDescent="0.2">
      <c r="A21" s="16"/>
      <c r="B21" s="26" t="s">
        <v>185</v>
      </c>
      <c r="C21" s="27">
        <v>2016</v>
      </c>
      <c r="D21" s="34">
        <v>42473</v>
      </c>
      <c r="E21" s="31">
        <v>23600</v>
      </c>
      <c r="F21" s="27" t="s">
        <v>232</v>
      </c>
      <c r="G21" s="29">
        <v>23325</v>
      </c>
      <c r="H21" s="29"/>
      <c r="I21" s="31">
        <v>145</v>
      </c>
      <c r="J21" s="58">
        <f t="shared" si="0"/>
        <v>23180</v>
      </c>
    </row>
    <row r="22" spans="1:10" ht="12" customHeight="1" x14ac:dyDescent="0.2">
      <c r="A22" s="16"/>
      <c r="B22" s="26" t="s">
        <v>184</v>
      </c>
      <c r="C22" s="27" t="s">
        <v>262</v>
      </c>
      <c r="D22" s="34">
        <v>42824</v>
      </c>
      <c r="E22" s="31">
        <v>6000</v>
      </c>
      <c r="F22" s="27" t="s">
        <v>263</v>
      </c>
      <c r="G22" s="31">
        <v>6000</v>
      </c>
      <c r="H22" s="29"/>
      <c r="I22" s="31">
        <v>0</v>
      </c>
      <c r="J22" s="58">
        <f t="shared" si="0"/>
        <v>6000</v>
      </c>
    </row>
    <row r="23" spans="1:10" ht="12" customHeight="1" x14ac:dyDescent="0.2">
      <c r="A23" s="16"/>
      <c r="B23" s="26" t="s">
        <v>184</v>
      </c>
      <c r="C23" s="27">
        <v>2017</v>
      </c>
      <c r="D23" s="34">
        <v>43013</v>
      </c>
      <c r="E23" s="31">
        <v>17505</v>
      </c>
      <c r="F23" s="27" t="s">
        <v>288</v>
      </c>
      <c r="G23" s="31">
        <v>0</v>
      </c>
      <c r="H23" s="29">
        <v>17505</v>
      </c>
      <c r="I23" s="31">
        <v>0</v>
      </c>
      <c r="J23" s="58">
        <v>17505</v>
      </c>
    </row>
    <row r="24" spans="1:10" ht="12" customHeight="1" x14ac:dyDescent="0.2">
      <c r="A24" s="16"/>
      <c r="B24" s="26" t="s">
        <v>180</v>
      </c>
      <c r="C24" s="27" t="s">
        <v>24</v>
      </c>
      <c r="D24" s="28">
        <v>36739</v>
      </c>
      <c r="E24" s="29">
        <v>11000</v>
      </c>
      <c r="F24" s="30" t="s">
        <v>23</v>
      </c>
      <c r="G24" s="31">
        <v>2889</v>
      </c>
      <c r="H24" s="32"/>
      <c r="I24" s="31">
        <v>0</v>
      </c>
      <c r="J24" s="58">
        <f t="shared" si="0"/>
        <v>2889</v>
      </c>
    </row>
    <row r="25" spans="1:10" ht="12" customHeight="1" x14ac:dyDescent="0.2">
      <c r="A25" s="16"/>
      <c r="B25" s="26" t="s">
        <v>181</v>
      </c>
      <c r="C25" s="27">
        <v>2010</v>
      </c>
      <c r="D25" s="28">
        <v>40299</v>
      </c>
      <c r="E25" s="29">
        <v>5330</v>
      </c>
      <c r="F25" s="30" t="s">
        <v>320</v>
      </c>
      <c r="G25" s="31">
        <v>1000</v>
      </c>
      <c r="H25" s="32"/>
      <c r="I25" s="31">
        <v>1000</v>
      </c>
      <c r="J25" s="58">
        <f t="shared" si="0"/>
        <v>0</v>
      </c>
    </row>
    <row r="26" spans="1:10" ht="12" customHeight="1" x14ac:dyDescent="0.2">
      <c r="A26" s="16"/>
      <c r="B26" s="26" t="s">
        <v>180</v>
      </c>
      <c r="C26" s="27" t="s">
        <v>262</v>
      </c>
      <c r="D26" s="28">
        <v>42803</v>
      </c>
      <c r="E26" s="29">
        <v>14000</v>
      </c>
      <c r="F26" s="30" t="s">
        <v>264</v>
      </c>
      <c r="G26" s="31">
        <v>14000</v>
      </c>
      <c r="H26" s="29"/>
      <c r="I26" s="31">
        <v>0</v>
      </c>
      <c r="J26" s="58">
        <f t="shared" si="0"/>
        <v>14000</v>
      </c>
    </row>
    <row r="27" spans="1:10" ht="12" customHeight="1" x14ac:dyDescent="0.2">
      <c r="A27" s="16"/>
      <c r="B27" s="26" t="s">
        <v>313</v>
      </c>
      <c r="C27" s="27">
        <v>2010</v>
      </c>
      <c r="D27" s="28">
        <v>40486</v>
      </c>
      <c r="E27" s="29">
        <v>14785</v>
      </c>
      <c r="F27" s="30" t="s">
        <v>89</v>
      </c>
      <c r="G27" s="31">
        <v>9945</v>
      </c>
      <c r="H27" s="31"/>
      <c r="I27" s="31">
        <v>870</v>
      </c>
      <c r="J27" s="58">
        <f t="shared" si="0"/>
        <v>9075</v>
      </c>
    </row>
    <row r="28" spans="1:10" ht="12" customHeight="1" x14ac:dyDescent="0.2">
      <c r="A28" s="16"/>
      <c r="B28" s="26" t="s">
        <v>313</v>
      </c>
      <c r="C28" s="27">
        <v>2012</v>
      </c>
      <c r="D28" s="34">
        <v>41074</v>
      </c>
      <c r="E28" s="31">
        <v>18580</v>
      </c>
      <c r="F28" s="27" t="s">
        <v>125</v>
      </c>
      <c r="G28" s="31">
        <v>14580</v>
      </c>
      <c r="H28" s="29"/>
      <c r="I28" s="31">
        <v>1010</v>
      </c>
      <c r="J28" s="58">
        <f t="shared" si="0"/>
        <v>13570</v>
      </c>
    </row>
    <row r="29" spans="1:10" ht="12" customHeight="1" x14ac:dyDescent="0.2">
      <c r="A29" s="16"/>
      <c r="B29" s="26" t="s">
        <v>183</v>
      </c>
      <c r="C29" s="27" t="s">
        <v>162</v>
      </c>
      <c r="D29" s="34">
        <v>41445</v>
      </c>
      <c r="E29" s="31">
        <v>31000</v>
      </c>
      <c r="F29" s="27" t="s">
        <v>163</v>
      </c>
      <c r="G29" s="31">
        <v>25840</v>
      </c>
      <c r="H29" s="29"/>
      <c r="I29" s="31">
        <v>845</v>
      </c>
      <c r="J29" s="58">
        <f t="shared" si="0"/>
        <v>24995</v>
      </c>
    </row>
    <row r="30" spans="1:10" ht="12" customHeight="1" x14ac:dyDescent="0.2">
      <c r="A30" s="16"/>
      <c r="B30" s="26" t="s">
        <v>313</v>
      </c>
      <c r="C30" s="27" t="s">
        <v>178</v>
      </c>
      <c r="D30" s="34">
        <v>41465</v>
      </c>
      <c r="E30" s="31">
        <v>30755</v>
      </c>
      <c r="F30" s="27" t="s">
        <v>201</v>
      </c>
      <c r="G30" s="31">
        <v>24225</v>
      </c>
      <c r="H30" s="29"/>
      <c r="I30" s="31">
        <v>2375</v>
      </c>
      <c r="J30" s="58">
        <f t="shared" si="0"/>
        <v>21850</v>
      </c>
    </row>
    <row r="31" spans="1:10" ht="12" customHeight="1" x14ac:dyDescent="0.2">
      <c r="A31" s="16"/>
      <c r="B31" s="26" t="s">
        <v>314</v>
      </c>
      <c r="C31" s="27" t="s">
        <v>148</v>
      </c>
      <c r="D31" s="34">
        <v>42054</v>
      </c>
      <c r="E31" s="31">
        <v>14000</v>
      </c>
      <c r="F31" s="27" t="s">
        <v>210</v>
      </c>
      <c r="G31" s="31">
        <v>12740</v>
      </c>
      <c r="H31" s="29"/>
      <c r="I31" s="31">
        <v>1360</v>
      </c>
      <c r="J31" s="58">
        <f t="shared" si="0"/>
        <v>11380</v>
      </c>
    </row>
    <row r="32" spans="1:10" ht="12" customHeight="1" x14ac:dyDescent="0.2">
      <c r="A32" s="16"/>
      <c r="B32" s="26" t="s">
        <v>314</v>
      </c>
      <c r="C32" s="27" t="s">
        <v>208</v>
      </c>
      <c r="D32" s="34">
        <v>42759</v>
      </c>
      <c r="E32" s="31">
        <v>45000</v>
      </c>
      <c r="F32" s="27" t="s">
        <v>265</v>
      </c>
      <c r="G32" s="31">
        <v>45000</v>
      </c>
      <c r="H32" s="29"/>
      <c r="I32" s="31">
        <v>0</v>
      </c>
      <c r="J32" s="58">
        <f t="shared" si="0"/>
        <v>45000</v>
      </c>
    </row>
    <row r="33" spans="1:10" ht="12" customHeight="1" x14ac:dyDescent="0.2">
      <c r="A33" s="16"/>
      <c r="B33" s="26" t="s">
        <v>182</v>
      </c>
      <c r="C33" s="27" t="s">
        <v>147</v>
      </c>
      <c r="D33" s="34">
        <v>41102</v>
      </c>
      <c r="E33" s="31">
        <v>2500</v>
      </c>
      <c r="F33" s="27" t="s">
        <v>165</v>
      </c>
      <c r="G33" s="31">
        <v>2420</v>
      </c>
      <c r="H33" s="29"/>
      <c r="I33" s="31">
        <v>0</v>
      </c>
      <c r="J33" s="58">
        <f t="shared" si="0"/>
        <v>2420</v>
      </c>
    </row>
    <row r="34" spans="1:10" ht="12" customHeight="1" x14ac:dyDescent="0.2">
      <c r="A34" s="16"/>
      <c r="B34" s="26" t="s">
        <v>182</v>
      </c>
      <c r="C34" s="27" t="s">
        <v>162</v>
      </c>
      <c r="D34" s="34">
        <v>41794</v>
      </c>
      <c r="E34" s="31">
        <v>2171</v>
      </c>
      <c r="F34" s="27" t="s">
        <v>192</v>
      </c>
      <c r="G34" s="31">
        <v>2171</v>
      </c>
      <c r="H34" s="29"/>
      <c r="I34" s="31">
        <v>5</v>
      </c>
      <c r="J34" s="58">
        <f t="shared" si="0"/>
        <v>2166</v>
      </c>
    </row>
    <row r="35" spans="1:10" ht="12" customHeight="1" x14ac:dyDescent="0.2">
      <c r="A35" s="16"/>
      <c r="B35" s="26" t="s">
        <v>111</v>
      </c>
      <c r="C35" s="27" t="s">
        <v>11</v>
      </c>
      <c r="D35" s="28">
        <v>35286</v>
      </c>
      <c r="E35" s="29">
        <v>29499</v>
      </c>
      <c r="F35" s="30" t="s">
        <v>344</v>
      </c>
      <c r="G35" s="31">
        <v>5765</v>
      </c>
      <c r="H35" s="31"/>
      <c r="I35" s="31">
        <v>1226</v>
      </c>
      <c r="J35" s="58">
        <f t="shared" si="0"/>
        <v>4539</v>
      </c>
    </row>
    <row r="36" spans="1:10" ht="12" customHeight="1" x14ac:dyDescent="0.2">
      <c r="A36" s="16"/>
      <c r="B36" s="26" t="s">
        <v>111</v>
      </c>
      <c r="C36" s="27" t="s">
        <v>132</v>
      </c>
      <c r="D36" s="34">
        <v>40680</v>
      </c>
      <c r="E36" s="31">
        <v>12999</v>
      </c>
      <c r="F36" s="27" t="s">
        <v>90</v>
      </c>
      <c r="G36" s="29">
        <v>12999</v>
      </c>
      <c r="H36" s="32"/>
      <c r="I36" s="31">
        <v>0</v>
      </c>
      <c r="J36" s="58">
        <f t="shared" si="0"/>
        <v>12999</v>
      </c>
    </row>
    <row r="37" spans="1:10" ht="12" customHeight="1" x14ac:dyDescent="0.2">
      <c r="A37" s="16"/>
      <c r="B37" s="26" t="s">
        <v>111</v>
      </c>
      <c r="C37" s="27">
        <v>2013</v>
      </c>
      <c r="D37" s="34">
        <v>41325</v>
      </c>
      <c r="E37" s="31">
        <v>9998</v>
      </c>
      <c r="F37" s="27" t="s">
        <v>161</v>
      </c>
      <c r="G37" s="31">
        <v>9998</v>
      </c>
      <c r="H37" s="31"/>
      <c r="I37" s="31">
        <v>0</v>
      </c>
      <c r="J37" s="58">
        <f t="shared" si="0"/>
        <v>9998</v>
      </c>
    </row>
    <row r="38" spans="1:10" ht="12" customHeight="1" x14ac:dyDescent="0.2">
      <c r="A38" s="16"/>
      <c r="B38" s="26" t="s">
        <v>111</v>
      </c>
      <c r="C38" s="27">
        <v>2015</v>
      </c>
      <c r="D38" s="34">
        <v>42250</v>
      </c>
      <c r="E38" s="31">
        <v>13999</v>
      </c>
      <c r="F38" s="27" t="s">
        <v>233</v>
      </c>
      <c r="G38" s="31">
        <v>13999</v>
      </c>
      <c r="H38" s="32"/>
      <c r="I38" s="31">
        <v>0</v>
      </c>
      <c r="J38" s="58">
        <f t="shared" si="0"/>
        <v>13999</v>
      </c>
    </row>
    <row r="39" spans="1:10" ht="12" customHeight="1" x14ac:dyDescent="0.2">
      <c r="A39" s="16"/>
      <c r="B39" s="26" t="s">
        <v>111</v>
      </c>
      <c r="C39" s="97">
        <v>2017</v>
      </c>
      <c r="D39" s="96">
        <v>42873</v>
      </c>
      <c r="E39" s="95">
        <v>7200</v>
      </c>
      <c r="F39" s="97" t="s">
        <v>266</v>
      </c>
      <c r="G39" s="31">
        <v>7200</v>
      </c>
      <c r="H39" s="29"/>
      <c r="I39" s="31">
        <v>0</v>
      </c>
      <c r="J39" s="58">
        <f t="shared" si="0"/>
        <v>7200</v>
      </c>
    </row>
    <row r="40" spans="1:10" ht="12" customHeight="1" x14ac:dyDescent="0.2">
      <c r="A40" s="16"/>
      <c r="B40" s="26" t="s">
        <v>97</v>
      </c>
      <c r="C40" s="27" t="s">
        <v>32</v>
      </c>
      <c r="D40" s="28">
        <v>37469</v>
      </c>
      <c r="E40" s="29">
        <v>7285</v>
      </c>
      <c r="F40" s="30" t="s">
        <v>33</v>
      </c>
      <c r="G40" s="31">
        <v>1275</v>
      </c>
      <c r="H40" s="31"/>
      <c r="I40" s="31">
        <v>0</v>
      </c>
      <c r="J40" s="58">
        <f t="shared" si="0"/>
        <v>1275</v>
      </c>
    </row>
    <row r="41" spans="1:10" ht="12" customHeight="1" x14ac:dyDescent="0.2">
      <c r="A41" s="16"/>
      <c r="B41" s="26" t="s">
        <v>97</v>
      </c>
      <c r="C41" s="27" t="s">
        <v>170</v>
      </c>
      <c r="D41" s="28">
        <v>37469</v>
      </c>
      <c r="E41" s="29">
        <v>39180</v>
      </c>
      <c r="F41" s="30" t="s">
        <v>289</v>
      </c>
      <c r="G41" s="31">
        <v>2120</v>
      </c>
      <c r="H41" s="31"/>
      <c r="I41" s="31">
        <v>2120</v>
      </c>
      <c r="J41" s="58">
        <f t="shared" si="0"/>
        <v>0</v>
      </c>
    </row>
    <row r="42" spans="1:10" ht="12" customHeight="1" x14ac:dyDescent="0.2">
      <c r="A42" s="16"/>
      <c r="B42" s="26" t="s">
        <v>211</v>
      </c>
      <c r="C42" s="27" t="s">
        <v>193</v>
      </c>
      <c r="D42" s="28">
        <v>42184</v>
      </c>
      <c r="E42" s="29">
        <v>62000</v>
      </c>
      <c r="F42" s="30" t="s">
        <v>212</v>
      </c>
      <c r="G42" s="31">
        <v>59405</v>
      </c>
      <c r="H42" s="31"/>
      <c r="I42" s="31">
        <v>2170</v>
      </c>
      <c r="J42" s="58">
        <f t="shared" si="0"/>
        <v>57235</v>
      </c>
    </row>
    <row r="43" spans="1:10" ht="12" customHeight="1" x14ac:dyDescent="0.2">
      <c r="A43" s="16"/>
      <c r="B43" s="26" t="s">
        <v>97</v>
      </c>
      <c r="C43" s="99">
        <v>2017</v>
      </c>
      <c r="D43" s="98">
        <v>42859</v>
      </c>
      <c r="E43" s="95">
        <v>28215</v>
      </c>
      <c r="F43" s="99" t="s">
        <v>267</v>
      </c>
      <c r="G43" s="31">
        <v>28215</v>
      </c>
      <c r="H43" s="29"/>
      <c r="I43" s="31">
        <v>355</v>
      </c>
      <c r="J43" s="58">
        <f t="shared" si="0"/>
        <v>27860</v>
      </c>
    </row>
    <row r="44" spans="1:10" ht="12" customHeight="1" x14ac:dyDescent="0.2">
      <c r="A44" s="16"/>
      <c r="B44" s="26" t="s">
        <v>211</v>
      </c>
      <c r="C44" s="27">
        <v>2018</v>
      </c>
      <c r="D44" s="28">
        <v>43132</v>
      </c>
      <c r="E44" s="29">
        <v>55000</v>
      </c>
      <c r="F44" s="30" t="s">
        <v>290</v>
      </c>
      <c r="G44" s="31">
        <v>0</v>
      </c>
      <c r="H44" s="31">
        <v>55000</v>
      </c>
      <c r="I44" s="31">
        <v>0</v>
      </c>
      <c r="J44" s="58">
        <f t="shared" ref="J44" si="1">G44+H44-I44</f>
        <v>55000</v>
      </c>
    </row>
    <row r="45" spans="1:10" ht="12" customHeight="1" x14ac:dyDescent="0.2">
      <c r="A45" s="16"/>
      <c r="B45" s="26" t="s">
        <v>112</v>
      </c>
      <c r="C45" s="27" t="s">
        <v>34</v>
      </c>
      <c r="D45" s="28">
        <v>37694</v>
      </c>
      <c r="E45" s="29">
        <v>22505</v>
      </c>
      <c r="F45" s="30" t="s">
        <v>227</v>
      </c>
      <c r="G45" s="31">
        <v>600</v>
      </c>
      <c r="H45" s="31"/>
      <c r="I45" s="31">
        <v>0</v>
      </c>
      <c r="J45" s="58">
        <f t="shared" si="0"/>
        <v>600</v>
      </c>
    </row>
    <row r="46" spans="1:10" ht="12" customHeight="1" x14ac:dyDescent="0.2">
      <c r="A46" s="16"/>
      <c r="B46" s="26" t="s">
        <v>112</v>
      </c>
      <c r="C46" s="27" t="s">
        <v>38</v>
      </c>
      <c r="D46" s="28">
        <v>37924</v>
      </c>
      <c r="E46" s="29">
        <v>4074</v>
      </c>
      <c r="F46" s="30" t="s">
        <v>35</v>
      </c>
      <c r="G46" s="31">
        <v>1519</v>
      </c>
      <c r="H46" s="31"/>
      <c r="I46" s="31">
        <v>0</v>
      </c>
      <c r="J46" s="58">
        <f t="shared" si="0"/>
        <v>1519</v>
      </c>
    </row>
    <row r="47" spans="1:10" ht="12" customHeight="1" x14ac:dyDescent="0.2">
      <c r="A47" s="16"/>
      <c r="B47" s="26" t="s">
        <v>112</v>
      </c>
      <c r="C47" s="27" t="s">
        <v>44</v>
      </c>
      <c r="D47" s="28">
        <v>38301</v>
      </c>
      <c r="E47" s="29">
        <v>3158</v>
      </c>
      <c r="F47" s="30" t="s">
        <v>40</v>
      </c>
      <c r="G47" s="31">
        <v>663</v>
      </c>
      <c r="H47" s="31"/>
      <c r="I47" s="31">
        <v>0</v>
      </c>
      <c r="J47" s="58">
        <f t="shared" si="0"/>
        <v>663</v>
      </c>
    </row>
    <row r="48" spans="1:10" ht="12" customHeight="1" x14ac:dyDescent="0.2">
      <c r="A48" s="16"/>
      <c r="B48" s="26" t="s">
        <v>112</v>
      </c>
      <c r="C48" s="27">
        <v>2005</v>
      </c>
      <c r="D48" s="28">
        <v>38607</v>
      </c>
      <c r="E48" s="29">
        <v>2262</v>
      </c>
      <c r="F48" s="30" t="s">
        <v>50</v>
      </c>
      <c r="G48" s="31">
        <v>1312</v>
      </c>
      <c r="H48" s="31"/>
      <c r="I48" s="31">
        <v>0</v>
      </c>
      <c r="J48" s="58">
        <f t="shared" si="0"/>
        <v>1312</v>
      </c>
    </row>
    <row r="49" spans="1:10" ht="12" customHeight="1" x14ac:dyDescent="0.2">
      <c r="A49" s="16"/>
      <c r="B49" s="26" t="s">
        <v>139</v>
      </c>
      <c r="C49" s="27" t="s">
        <v>147</v>
      </c>
      <c r="D49" s="28">
        <v>40511</v>
      </c>
      <c r="E49" s="29">
        <v>12670</v>
      </c>
      <c r="F49" s="30" t="s">
        <v>91</v>
      </c>
      <c r="G49" s="31">
        <v>9125</v>
      </c>
      <c r="H49" s="32"/>
      <c r="I49" s="31">
        <v>1320</v>
      </c>
      <c r="J49" s="58">
        <f t="shared" si="0"/>
        <v>7805</v>
      </c>
    </row>
    <row r="50" spans="1:10" ht="12" customHeight="1" x14ac:dyDescent="0.2">
      <c r="A50" s="16"/>
      <c r="B50" s="26" t="s">
        <v>139</v>
      </c>
      <c r="C50" s="27" t="s">
        <v>162</v>
      </c>
      <c r="D50" s="34">
        <v>40988</v>
      </c>
      <c r="E50" s="31">
        <v>8805</v>
      </c>
      <c r="F50" s="27" t="s">
        <v>125</v>
      </c>
      <c r="G50" s="31">
        <v>8415</v>
      </c>
      <c r="H50" s="31"/>
      <c r="I50" s="31">
        <v>195</v>
      </c>
      <c r="J50" s="58">
        <f t="shared" si="0"/>
        <v>8220</v>
      </c>
    </row>
    <row r="51" spans="1:10" ht="12" customHeight="1" x14ac:dyDescent="0.2">
      <c r="A51" s="16"/>
      <c r="B51" s="26" t="s">
        <v>113</v>
      </c>
      <c r="C51" s="27" t="s">
        <v>12</v>
      </c>
      <c r="D51" s="28">
        <v>34878</v>
      </c>
      <c r="E51" s="29">
        <v>2779</v>
      </c>
      <c r="F51" s="30" t="s">
        <v>13</v>
      </c>
      <c r="G51" s="31">
        <v>479</v>
      </c>
      <c r="H51" s="31"/>
      <c r="I51" s="31">
        <v>135</v>
      </c>
      <c r="J51" s="58">
        <f t="shared" si="0"/>
        <v>344</v>
      </c>
    </row>
    <row r="52" spans="1:10" ht="12" customHeight="1" x14ac:dyDescent="0.2">
      <c r="A52" s="16"/>
      <c r="B52" s="26" t="s">
        <v>113</v>
      </c>
      <c r="C52" s="27" t="s">
        <v>19</v>
      </c>
      <c r="D52" s="28">
        <v>36033</v>
      </c>
      <c r="E52" s="29">
        <v>1560</v>
      </c>
      <c r="F52" s="30" t="s">
        <v>141</v>
      </c>
      <c r="G52" s="31">
        <v>1254</v>
      </c>
      <c r="H52" s="31"/>
      <c r="I52" s="31">
        <v>51</v>
      </c>
      <c r="J52" s="58">
        <f t="shared" si="0"/>
        <v>1203</v>
      </c>
    </row>
    <row r="53" spans="1:10" ht="12" customHeight="1" x14ac:dyDescent="0.2">
      <c r="A53" s="16"/>
      <c r="B53" s="26" t="s">
        <v>113</v>
      </c>
      <c r="C53" s="27" t="s">
        <v>41</v>
      </c>
      <c r="D53" s="28">
        <v>38293</v>
      </c>
      <c r="E53" s="29">
        <v>2011</v>
      </c>
      <c r="F53" s="30" t="s">
        <v>40</v>
      </c>
      <c r="G53" s="31">
        <v>2001</v>
      </c>
      <c r="H53" s="31"/>
      <c r="I53" s="31">
        <v>0</v>
      </c>
      <c r="J53" s="58">
        <f t="shared" si="0"/>
        <v>2001</v>
      </c>
    </row>
    <row r="54" spans="1:10" ht="12" customHeight="1" x14ac:dyDescent="0.2">
      <c r="A54" s="16"/>
      <c r="B54" s="26" t="s">
        <v>236</v>
      </c>
      <c r="C54" s="27" t="s">
        <v>234</v>
      </c>
      <c r="D54" s="28">
        <v>42285</v>
      </c>
      <c r="E54" s="29">
        <v>2645</v>
      </c>
      <c r="F54" s="30" t="s">
        <v>235</v>
      </c>
      <c r="G54" s="31">
        <v>2645</v>
      </c>
      <c r="H54" s="31"/>
      <c r="I54" s="31">
        <v>0</v>
      </c>
      <c r="J54" s="58">
        <f t="shared" si="0"/>
        <v>2645</v>
      </c>
    </row>
    <row r="55" spans="1:10" ht="12" customHeight="1" x14ac:dyDescent="0.2">
      <c r="A55" s="16"/>
      <c r="B55" s="26" t="s">
        <v>98</v>
      </c>
      <c r="C55" s="27" t="s">
        <v>59</v>
      </c>
      <c r="D55" s="28">
        <v>39940</v>
      </c>
      <c r="E55" s="29">
        <v>21833</v>
      </c>
      <c r="F55" s="30" t="s">
        <v>321</v>
      </c>
      <c r="G55" s="31">
        <v>3338</v>
      </c>
      <c r="H55" s="31"/>
      <c r="I55" s="31">
        <v>420</v>
      </c>
      <c r="J55" s="58">
        <f t="shared" si="0"/>
        <v>2918</v>
      </c>
    </row>
    <row r="56" spans="1:10" ht="12" customHeight="1" x14ac:dyDescent="0.2">
      <c r="A56" s="16"/>
      <c r="B56" s="26" t="s">
        <v>98</v>
      </c>
      <c r="C56" s="27" t="s">
        <v>63</v>
      </c>
      <c r="D56" s="28">
        <v>40458</v>
      </c>
      <c r="E56" s="29">
        <v>12982</v>
      </c>
      <c r="F56" s="30" t="s">
        <v>96</v>
      </c>
      <c r="G56" s="31">
        <v>10690</v>
      </c>
      <c r="H56" s="31"/>
      <c r="I56" s="31">
        <v>0</v>
      </c>
      <c r="J56" s="58">
        <f t="shared" si="0"/>
        <v>10690</v>
      </c>
    </row>
    <row r="57" spans="1:10" ht="12" customHeight="1" x14ac:dyDescent="0.2">
      <c r="A57" s="16"/>
      <c r="B57" s="26" t="s">
        <v>98</v>
      </c>
      <c r="C57" s="27" t="s">
        <v>193</v>
      </c>
      <c r="D57" s="28">
        <v>42093</v>
      </c>
      <c r="E57" s="29">
        <v>2900</v>
      </c>
      <c r="F57" s="30" t="s">
        <v>213</v>
      </c>
      <c r="G57" s="31">
        <v>2015</v>
      </c>
      <c r="H57" s="31"/>
      <c r="I57" s="31">
        <v>984</v>
      </c>
      <c r="J57" s="58">
        <f t="shared" si="0"/>
        <v>1031</v>
      </c>
    </row>
    <row r="58" spans="1:10" ht="12" customHeight="1" x14ac:dyDescent="0.2">
      <c r="A58" s="16"/>
      <c r="B58" s="26" t="s">
        <v>216</v>
      </c>
      <c r="C58" s="27" t="s">
        <v>214</v>
      </c>
      <c r="D58" s="28">
        <v>42164</v>
      </c>
      <c r="E58" s="29">
        <v>6185</v>
      </c>
      <c r="F58" s="30" t="s">
        <v>215</v>
      </c>
      <c r="G58" s="31">
        <v>6120</v>
      </c>
      <c r="H58" s="31"/>
      <c r="I58" s="31">
        <v>100</v>
      </c>
      <c r="J58" s="58">
        <f t="shared" si="0"/>
        <v>6020</v>
      </c>
    </row>
    <row r="59" spans="1:10" ht="12" customHeight="1" x14ac:dyDescent="0.2">
      <c r="A59" s="16"/>
      <c r="B59" s="26" t="s">
        <v>216</v>
      </c>
      <c r="C59" s="27">
        <v>2016</v>
      </c>
      <c r="D59" s="28">
        <v>42694</v>
      </c>
      <c r="E59" s="29">
        <v>17815</v>
      </c>
      <c r="F59" s="30" t="s">
        <v>252</v>
      </c>
      <c r="G59" s="31">
        <v>17815</v>
      </c>
      <c r="H59" s="31"/>
      <c r="I59" s="31">
        <v>360</v>
      </c>
      <c r="J59" s="58">
        <f t="shared" si="0"/>
        <v>17455</v>
      </c>
    </row>
    <row r="60" spans="1:10" ht="12" customHeight="1" x14ac:dyDescent="0.2">
      <c r="A60" s="16"/>
      <c r="B60" s="26" t="s">
        <v>259</v>
      </c>
      <c r="C60" s="27">
        <v>2005</v>
      </c>
      <c r="D60" s="28">
        <v>38442</v>
      </c>
      <c r="E60" s="29">
        <v>31885</v>
      </c>
      <c r="F60" s="30" t="s">
        <v>45</v>
      </c>
      <c r="G60" s="31">
        <v>735</v>
      </c>
      <c r="H60" s="31"/>
      <c r="I60" s="31">
        <v>0</v>
      </c>
      <c r="J60" s="58">
        <f t="shared" si="0"/>
        <v>735</v>
      </c>
    </row>
    <row r="61" spans="1:10" ht="12" customHeight="1" x14ac:dyDescent="0.2">
      <c r="A61" s="16"/>
      <c r="B61" s="26" t="s">
        <v>186</v>
      </c>
      <c r="C61" s="27" t="s">
        <v>43</v>
      </c>
      <c r="D61" s="28">
        <v>38442</v>
      </c>
      <c r="E61" s="29">
        <v>12670</v>
      </c>
      <c r="F61" s="30" t="s">
        <v>37</v>
      </c>
      <c r="G61" s="31">
        <v>12430</v>
      </c>
      <c r="H61" s="31"/>
      <c r="I61" s="31">
        <v>0</v>
      </c>
      <c r="J61" s="58">
        <f t="shared" si="0"/>
        <v>12430</v>
      </c>
    </row>
    <row r="62" spans="1:10" ht="12" customHeight="1" x14ac:dyDescent="0.2">
      <c r="A62" s="16"/>
      <c r="B62" s="26" t="s">
        <v>186</v>
      </c>
      <c r="C62" s="27" t="s">
        <v>193</v>
      </c>
      <c r="D62" s="28">
        <v>41760</v>
      </c>
      <c r="E62" s="29">
        <v>5465</v>
      </c>
      <c r="F62" s="30" t="s">
        <v>194</v>
      </c>
      <c r="G62" s="31">
        <v>4425</v>
      </c>
      <c r="H62" s="31"/>
      <c r="I62" s="31">
        <v>930</v>
      </c>
      <c r="J62" s="58">
        <f t="shared" si="0"/>
        <v>3495</v>
      </c>
    </row>
    <row r="63" spans="1:10" ht="12" customHeight="1" x14ac:dyDescent="0.2">
      <c r="B63" s="35" t="s">
        <v>186</v>
      </c>
      <c r="C63" s="36" t="s">
        <v>195</v>
      </c>
      <c r="D63" s="37">
        <v>41760</v>
      </c>
      <c r="E63" s="29">
        <v>11950</v>
      </c>
      <c r="F63" s="36" t="s">
        <v>196</v>
      </c>
      <c r="G63" s="31">
        <v>9525</v>
      </c>
      <c r="H63" s="31"/>
      <c r="I63" s="31">
        <v>2135</v>
      </c>
      <c r="J63" s="58">
        <f t="shared" si="0"/>
        <v>7390</v>
      </c>
    </row>
    <row r="64" spans="1:10" ht="12" customHeight="1" x14ac:dyDescent="0.2">
      <c r="A64" s="16"/>
      <c r="B64" s="26" t="s">
        <v>187</v>
      </c>
      <c r="C64" s="27" t="s">
        <v>18</v>
      </c>
      <c r="D64" s="28">
        <v>36223</v>
      </c>
      <c r="E64" s="29">
        <v>7248</v>
      </c>
      <c r="F64" s="30" t="s">
        <v>20</v>
      </c>
      <c r="G64" s="31">
        <v>1581</v>
      </c>
      <c r="H64" s="31"/>
      <c r="I64" s="31">
        <v>274</v>
      </c>
      <c r="J64" s="58">
        <f t="shared" si="0"/>
        <v>1307</v>
      </c>
    </row>
    <row r="65" spans="1:10" ht="12" customHeight="1" x14ac:dyDescent="0.2">
      <c r="A65" s="16"/>
      <c r="B65" s="26" t="s">
        <v>187</v>
      </c>
      <c r="C65" s="27" t="s">
        <v>28</v>
      </c>
      <c r="D65" s="28">
        <v>36844</v>
      </c>
      <c r="E65" s="29">
        <v>2561</v>
      </c>
      <c r="F65" s="30" t="s">
        <v>23</v>
      </c>
      <c r="G65" s="31">
        <v>1206</v>
      </c>
      <c r="H65" s="31"/>
      <c r="I65" s="31">
        <v>103</v>
      </c>
      <c r="J65" s="58">
        <f t="shared" si="0"/>
        <v>1103</v>
      </c>
    </row>
    <row r="66" spans="1:10" ht="12" customHeight="1" x14ac:dyDescent="0.2">
      <c r="A66" s="16"/>
      <c r="B66" s="26" t="s">
        <v>187</v>
      </c>
      <c r="C66" s="27" t="s">
        <v>27</v>
      </c>
      <c r="D66" s="28">
        <v>37560</v>
      </c>
      <c r="E66" s="29">
        <v>2191</v>
      </c>
      <c r="F66" s="30" t="s">
        <v>33</v>
      </c>
      <c r="G66" s="31">
        <v>1764</v>
      </c>
      <c r="H66" s="31"/>
      <c r="I66" s="31">
        <v>74</v>
      </c>
      <c r="J66" s="58">
        <f t="shared" si="0"/>
        <v>1690</v>
      </c>
    </row>
    <row r="67" spans="1:10" ht="12" customHeight="1" x14ac:dyDescent="0.2">
      <c r="A67" s="16"/>
      <c r="B67" s="26" t="s">
        <v>187</v>
      </c>
      <c r="C67" s="27" t="s">
        <v>59</v>
      </c>
      <c r="D67" s="28">
        <v>39954</v>
      </c>
      <c r="E67" s="29">
        <v>5000</v>
      </c>
      <c r="F67" s="30" t="s">
        <v>66</v>
      </c>
      <c r="G67" s="31">
        <v>4490</v>
      </c>
      <c r="H67" s="31"/>
      <c r="I67" s="31">
        <v>65</v>
      </c>
      <c r="J67" s="58">
        <f t="shared" si="0"/>
        <v>4425</v>
      </c>
    </row>
    <row r="68" spans="1:10" ht="12" customHeight="1" x14ac:dyDescent="0.2">
      <c r="A68" s="16"/>
      <c r="B68" s="26" t="s">
        <v>187</v>
      </c>
      <c r="C68" s="27" t="s">
        <v>63</v>
      </c>
      <c r="D68" s="28">
        <v>40465</v>
      </c>
      <c r="E68" s="29">
        <v>7999</v>
      </c>
      <c r="F68" s="30" t="s">
        <v>92</v>
      </c>
      <c r="G68" s="31">
        <v>7999</v>
      </c>
      <c r="H68" s="31"/>
      <c r="I68" s="31">
        <v>0</v>
      </c>
      <c r="J68" s="58">
        <f t="shared" si="0"/>
        <v>7999</v>
      </c>
    </row>
    <row r="69" spans="1:10" ht="12" customHeight="1" x14ac:dyDescent="0.2">
      <c r="A69" s="16"/>
      <c r="B69" s="26" t="s">
        <v>187</v>
      </c>
      <c r="C69" s="27" t="s">
        <v>57</v>
      </c>
      <c r="D69" s="28">
        <v>40632</v>
      </c>
      <c r="E69" s="29">
        <v>5000</v>
      </c>
      <c r="F69" s="30" t="s">
        <v>93</v>
      </c>
      <c r="G69" s="31">
        <v>4290</v>
      </c>
      <c r="H69" s="31"/>
      <c r="I69" s="31">
        <v>170</v>
      </c>
      <c r="J69" s="58">
        <f t="shared" si="0"/>
        <v>4120</v>
      </c>
    </row>
    <row r="70" spans="1:10" ht="12" customHeight="1" x14ac:dyDescent="0.2">
      <c r="A70" s="16"/>
      <c r="B70" s="26" t="s">
        <v>187</v>
      </c>
      <c r="C70" s="27" t="s">
        <v>193</v>
      </c>
      <c r="D70" s="28">
        <v>42164</v>
      </c>
      <c r="E70" s="29">
        <v>5000</v>
      </c>
      <c r="F70" s="30" t="s">
        <v>217</v>
      </c>
      <c r="G70" s="31">
        <v>4950</v>
      </c>
      <c r="H70" s="31"/>
      <c r="I70" s="31">
        <v>140</v>
      </c>
      <c r="J70" s="58">
        <f t="shared" si="0"/>
        <v>4810</v>
      </c>
    </row>
    <row r="71" spans="1:10" ht="12" customHeight="1" x14ac:dyDescent="0.2">
      <c r="A71" s="16"/>
      <c r="B71" s="26" t="s">
        <v>187</v>
      </c>
      <c r="C71" s="27" t="s">
        <v>195</v>
      </c>
      <c r="D71" s="28">
        <v>42164</v>
      </c>
      <c r="E71" s="29">
        <v>1000</v>
      </c>
      <c r="F71" s="30" t="s">
        <v>213</v>
      </c>
      <c r="G71" s="31">
        <v>685</v>
      </c>
      <c r="H71" s="31"/>
      <c r="I71" s="31">
        <v>335</v>
      </c>
      <c r="J71" s="58">
        <f t="shared" si="0"/>
        <v>350</v>
      </c>
    </row>
    <row r="72" spans="1:10" ht="12" customHeight="1" x14ac:dyDescent="0.2">
      <c r="A72" s="16"/>
      <c r="B72" s="26" t="s">
        <v>187</v>
      </c>
      <c r="C72" s="27" t="s">
        <v>268</v>
      </c>
      <c r="D72" s="28">
        <v>42880</v>
      </c>
      <c r="E72" s="29">
        <v>1000</v>
      </c>
      <c r="F72" s="30" t="s">
        <v>269</v>
      </c>
      <c r="G72" s="31">
        <v>1000</v>
      </c>
      <c r="H72" s="31"/>
      <c r="I72" s="31">
        <v>76</v>
      </c>
      <c r="J72" s="58">
        <f t="shared" si="0"/>
        <v>924</v>
      </c>
    </row>
    <row r="73" spans="1:10" ht="12" customHeight="1" x14ac:dyDescent="0.2">
      <c r="A73" s="16"/>
      <c r="B73" s="26" t="s">
        <v>187</v>
      </c>
      <c r="C73" s="27" t="s">
        <v>270</v>
      </c>
      <c r="D73" s="28">
        <v>42880</v>
      </c>
      <c r="E73" s="29">
        <v>3000</v>
      </c>
      <c r="F73" s="30" t="s">
        <v>267</v>
      </c>
      <c r="G73" s="31">
        <v>3000</v>
      </c>
      <c r="H73" s="31"/>
      <c r="I73" s="31">
        <v>0</v>
      </c>
      <c r="J73" s="58">
        <f t="shared" si="0"/>
        <v>3000</v>
      </c>
    </row>
    <row r="74" spans="1:10" ht="12" customHeight="1" x14ac:dyDescent="0.2">
      <c r="A74" s="16"/>
      <c r="B74" s="26" t="s">
        <v>218</v>
      </c>
      <c r="C74" s="27" t="s">
        <v>193</v>
      </c>
      <c r="D74" s="28">
        <v>42129</v>
      </c>
      <c r="E74" s="29">
        <v>18000</v>
      </c>
      <c r="F74" s="30" t="s">
        <v>212</v>
      </c>
      <c r="G74" s="31">
        <v>17950</v>
      </c>
      <c r="H74" s="31"/>
      <c r="I74" s="31">
        <v>295</v>
      </c>
      <c r="J74" s="58">
        <f t="shared" si="0"/>
        <v>17655</v>
      </c>
    </row>
    <row r="75" spans="1:10" ht="12" customHeight="1" x14ac:dyDescent="0.2">
      <c r="A75" s="16"/>
      <c r="B75" s="100" t="s">
        <v>218</v>
      </c>
      <c r="C75" s="97" t="s">
        <v>195</v>
      </c>
      <c r="D75" s="101">
        <v>42598</v>
      </c>
      <c r="E75" s="95">
        <v>8100</v>
      </c>
      <c r="F75" s="97" t="s">
        <v>271</v>
      </c>
      <c r="G75" s="31">
        <v>8100</v>
      </c>
      <c r="H75" s="31"/>
      <c r="I75" s="31">
        <v>0</v>
      </c>
      <c r="J75" s="58">
        <f t="shared" ref="J75:J101" si="2">G75+H75-I75</f>
        <v>8100</v>
      </c>
    </row>
    <row r="76" spans="1:10" ht="12" customHeight="1" x14ac:dyDescent="0.2">
      <c r="A76" s="16"/>
      <c r="B76" s="26" t="s">
        <v>188</v>
      </c>
      <c r="C76" s="27" t="s">
        <v>41</v>
      </c>
      <c r="D76" s="28">
        <v>38218</v>
      </c>
      <c r="E76" s="29">
        <v>2836</v>
      </c>
      <c r="F76" s="30" t="s">
        <v>42</v>
      </c>
      <c r="G76" s="31">
        <v>101</v>
      </c>
      <c r="H76" s="31"/>
      <c r="I76" s="31">
        <v>0</v>
      </c>
      <c r="J76" s="58">
        <f t="shared" si="2"/>
        <v>101</v>
      </c>
    </row>
    <row r="77" spans="1:10" ht="12" customHeight="1" x14ac:dyDescent="0.2">
      <c r="A77" s="16"/>
      <c r="B77" s="26" t="s">
        <v>188</v>
      </c>
      <c r="C77" s="27" t="s">
        <v>59</v>
      </c>
      <c r="D77" s="28">
        <v>39651</v>
      </c>
      <c r="E77" s="29">
        <v>1959</v>
      </c>
      <c r="F77" s="30" t="s">
        <v>322</v>
      </c>
      <c r="G77" s="31">
        <v>1014</v>
      </c>
      <c r="H77" s="31"/>
      <c r="I77" s="31">
        <v>5</v>
      </c>
      <c r="J77" s="58">
        <f t="shared" si="2"/>
        <v>1009</v>
      </c>
    </row>
    <row r="78" spans="1:10" ht="12" customHeight="1" x14ac:dyDescent="0.2">
      <c r="A78" s="16"/>
      <c r="B78" s="26" t="s">
        <v>188</v>
      </c>
      <c r="C78" s="27" t="s">
        <v>63</v>
      </c>
      <c r="D78" s="28">
        <v>39651</v>
      </c>
      <c r="E78" s="29">
        <v>33998</v>
      </c>
      <c r="F78" s="30" t="s">
        <v>317</v>
      </c>
      <c r="G78" s="31">
        <v>1126</v>
      </c>
      <c r="H78" s="31"/>
      <c r="I78" s="31">
        <v>551</v>
      </c>
      <c r="J78" s="58">
        <f t="shared" si="2"/>
        <v>575</v>
      </c>
    </row>
    <row r="79" spans="1:10" ht="12" customHeight="1" x14ac:dyDescent="0.2">
      <c r="A79" s="16"/>
      <c r="B79" s="26" t="s">
        <v>237</v>
      </c>
      <c r="C79" s="27">
        <v>2015</v>
      </c>
      <c r="D79" s="28">
        <v>42213</v>
      </c>
      <c r="E79" s="29">
        <v>33205</v>
      </c>
      <c r="F79" s="30" t="s">
        <v>232</v>
      </c>
      <c r="G79" s="31">
        <v>32885</v>
      </c>
      <c r="H79" s="31"/>
      <c r="I79" s="31">
        <v>285</v>
      </c>
      <c r="J79" s="58">
        <f t="shared" si="2"/>
        <v>32600</v>
      </c>
    </row>
    <row r="80" spans="1:10" ht="12" customHeight="1" x14ac:dyDescent="0.2">
      <c r="A80" s="16"/>
      <c r="B80" s="26" t="s">
        <v>189</v>
      </c>
      <c r="C80" s="27" t="s">
        <v>18</v>
      </c>
      <c r="D80" s="28">
        <v>36279</v>
      </c>
      <c r="E80" s="29">
        <v>1711</v>
      </c>
      <c r="F80" s="30" t="s">
        <v>323</v>
      </c>
      <c r="G80" s="31">
        <v>293</v>
      </c>
      <c r="H80" s="31"/>
      <c r="I80" s="31">
        <v>49</v>
      </c>
      <c r="J80" s="58">
        <f t="shared" si="2"/>
        <v>244</v>
      </c>
    </row>
    <row r="81" spans="1:11" ht="12" customHeight="1" x14ac:dyDescent="0.2">
      <c r="A81" s="16"/>
      <c r="B81" s="26" t="s">
        <v>190</v>
      </c>
      <c r="C81" s="27" t="s">
        <v>55</v>
      </c>
      <c r="D81" s="28">
        <v>39203</v>
      </c>
      <c r="E81" s="29">
        <v>18000</v>
      </c>
      <c r="F81" s="30" t="s">
        <v>291</v>
      </c>
      <c r="G81" s="31">
        <v>325</v>
      </c>
      <c r="H81" s="31"/>
      <c r="I81" s="31">
        <v>325</v>
      </c>
      <c r="J81" s="58">
        <f t="shared" si="2"/>
        <v>0</v>
      </c>
    </row>
    <row r="82" spans="1:11" ht="12" customHeight="1" x14ac:dyDescent="0.2">
      <c r="A82" s="16"/>
      <c r="B82" s="26" t="s">
        <v>190</v>
      </c>
      <c r="C82" s="27" t="s">
        <v>64</v>
      </c>
      <c r="D82" s="28">
        <v>39631</v>
      </c>
      <c r="E82" s="29">
        <v>12385</v>
      </c>
      <c r="F82" s="30" t="s">
        <v>324</v>
      </c>
      <c r="G82" s="31">
        <v>11463</v>
      </c>
      <c r="H82" s="31"/>
      <c r="I82" s="31">
        <v>11307</v>
      </c>
      <c r="J82" s="58">
        <f t="shared" si="2"/>
        <v>156</v>
      </c>
    </row>
    <row r="83" spans="1:11" ht="12" customHeight="1" x14ac:dyDescent="0.2">
      <c r="A83" s="16"/>
      <c r="B83" s="26" t="s">
        <v>190</v>
      </c>
      <c r="C83" s="27" t="s">
        <v>67</v>
      </c>
      <c r="D83" s="28">
        <v>39631</v>
      </c>
      <c r="E83" s="29">
        <v>7924</v>
      </c>
      <c r="F83" s="30" t="s">
        <v>325</v>
      </c>
      <c r="G83" s="31">
        <v>3710</v>
      </c>
      <c r="H83" s="31"/>
      <c r="I83" s="31">
        <v>0</v>
      </c>
      <c r="J83" s="58">
        <f t="shared" si="2"/>
        <v>3710</v>
      </c>
    </row>
    <row r="84" spans="1:11" ht="12" customHeight="1" x14ac:dyDescent="0.2">
      <c r="A84" s="16"/>
      <c r="B84" s="26" t="s">
        <v>190</v>
      </c>
      <c r="C84" s="27" t="s">
        <v>68</v>
      </c>
      <c r="D84" s="28">
        <v>39631</v>
      </c>
      <c r="E84" s="29">
        <v>3887</v>
      </c>
      <c r="F84" s="30" t="s">
        <v>62</v>
      </c>
      <c r="G84" s="31">
        <v>2484</v>
      </c>
      <c r="H84" s="31"/>
      <c r="I84" s="31">
        <v>126</v>
      </c>
      <c r="J84" s="58">
        <f t="shared" si="2"/>
        <v>2358</v>
      </c>
    </row>
    <row r="85" spans="1:11" ht="12" customHeight="1" x14ac:dyDescent="0.2">
      <c r="A85" s="16"/>
      <c r="B85" s="26" t="s">
        <v>190</v>
      </c>
      <c r="C85" s="27" t="s">
        <v>171</v>
      </c>
      <c r="D85" s="28">
        <v>40647</v>
      </c>
      <c r="E85" s="29">
        <v>3534</v>
      </c>
      <c r="F85" s="30" t="s">
        <v>94</v>
      </c>
      <c r="G85" s="31">
        <v>1552</v>
      </c>
      <c r="H85" s="31"/>
      <c r="I85" s="31">
        <v>0</v>
      </c>
      <c r="J85" s="58">
        <f t="shared" si="2"/>
        <v>1552</v>
      </c>
    </row>
    <row r="86" spans="1:11" ht="12" customHeight="1" x14ac:dyDescent="0.2">
      <c r="A86" s="16"/>
      <c r="B86" s="26" t="s">
        <v>238</v>
      </c>
      <c r="C86" s="27">
        <v>2015</v>
      </c>
      <c r="D86" s="28">
        <v>42368</v>
      </c>
      <c r="E86" s="29">
        <v>26715</v>
      </c>
      <c r="F86" s="30" t="s">
        <v>239</v>
      </c>
      <c r="G86" s="31">
        <v>26300</v>
      </c>
      <c r="H86" s="31"/>
      <c r="I86" s="31">
        <v>465</v>
      </c>
      <c r="J86" s="58">
        <f t="shared" si="2"/>
        <v>25835</v>
      </c>
    </row>
    <row r="87" spans="1:11" ht="12" customHeight="1" x14ac:dyDescent="0.2">
      <c r="A87" s="16"/>
      <c r="B87" s="26" t="s">
        <v>238</v>
      </c>
      <c r="C87" s="27">
        <v>2016</v>
      </c>
      <c r="D87" s="28">
        <v>42391</v>
      </c>
      <c r="E87" s="29">
        <v>9025</v>
      </c>
      <c r="F87" s="30" t="s">
        <v>240</v>
      </c>
      <c r="G87" s="31">
        <v>9025</v>
      </c>
      <c r="H87" s="31"/>
      <c r="I87" s="31">
        <v>86</v>
      </c>
      <c r="J87" s="58">
        <f t="shared" si="2"/>
        <v>8939</v>
      </c>
    </row>
    <row r="88" spans="1:11" ht="12" customHeight="1" x14ac:dyDescent="0.2">
      <c r="A88" s="16"/>
      <c r="B88" s="26" t="s">
        <v>238</v>
      </c>
      <c r="C88" s="27">
        <v>2017</v>
      </c>
      <c r="D88" s="28">
        <v>42941</v>
      </c>
      <c r="E88" s="29">
        <v>10750</v>
      </c>
      <c r="F88" s="30" t="s">
        <v>292</v>
      </c>
      <c r="G88" s="31">
        <v>0</v>
      </c>
      <c r="H88" s="31">
        <v>10750</v>
      </c>
      <c r="I88" s="31">
        <v>265</v>
      </c>
      <c r="J88" s="58">
        <v>10485</v>
      </c>
    </row>
    <row r="89" spans="1:11" ht="12" customHeight="1" x14ac:dyDescent="0.2">
      <c r="A89" s="16"/>
      <c r="B89" s="26" t="s">
        <v>114</v>
      </c>
      <c r="C89" s="27" t="s">
        <v>47</v>
      </c>
      <c r="D89" s="28">
        <v>38384</v>
      </c>
      <c r="E89" s="29">
        <v>24620</v>
      </c>
      <c r="F89" s="30" t="s">
        <v>40</v>
      </c>
      <c r="G89" s="31">
        <v>16385</v>
      </c>
      <c r="H89" s="31"/>
      <c r="I89" s="31">
        <v>963</v>
      </c>
      <c r="J89" s="58">
        <f t="shared" si="2"/>
        <v>15422</v>
      </c>
    </row>
    <row r="90" spans="1:11" ht="12" customHeight="1" x14ac:dyDescent="0.2">
      <c r="A90" s="16"/>
      <c r="B90" s="26" t="s">
        <v>114</v>
      </c>
      <c r="C90" s="27" t="s">
        <v>58</v>
      </c>
      <c r="D90" s="28">
        <v>39356</v>
      </c>
      <c r="E90" s="29">
        <v>33953</v>
      </c>
      <c r="F90" s="30" t="s">
        <v>54</v>
      </c>
      <c r="G90" s="31">
        <v>15118</v>
      </c>
      <c r="H90" s="31"/>
      <c r="I90" s="31">
        <v>980</v>
      </c>
      <c r="J90" s="58">
        <f t="shared" si="2"/>
        <v>14138</v>
      </c>
    </row>
    <row r="91" spans="1:11" ht="12" customHeight="1" x14ac:dyDescent="0.2">
      <c r="A91" s="16"/>
      <c r="B91" s="26" t="s">
        <v>114</v>
      </c>
      <c r="C91" s="27" t="s">
        <v>95</v>
      </c>
      <c r="D91" s="28">
        <v>40709</v>
      </c>
      <c r="E91" s="29">
        <v>17600</v>
      </c>
      <c r="F91" s="30" t="s">
        <v>138</v>
      </c>
      <c r="G91" s="31">
        <v>581</v>
      </c>
      <c r="H91" s="31"/>
      <c r="I91" s="31">
        <v>0</v>
      </c>
      <c r="J91" s="58">
        <f t="shared" si="2"/>
        <v>581</v>
      </c>
    </row>
    <row r="92" spans="1:11" ht="12" customHeight="1" x14ac:dyDescent="0.2">
      <c r="A92" s="16"/>
      <c r="B92" s="33" t="s">
        <v>114</v>
      </c>
      <c r="C92" s="27" t="s">
        <v>126</v>
      </c>
      <c r="D92" s="34">
        <v>41060</v>
      </c>
      <c r="E92" s="31">
        <v>28991</v>
      </c>
      <c r="F92" s="27" t="s">
        <v>127</v>
      </c>
      <c r="G92" s="31">
        <v>28991</v>
      </c>
      <c r="H92" s="31"/>
      <c r="I92" s="31">
        <v>0</v>
      </c>
      <c r="J92" s="58">
        <f t="shared" si="2"/>
        <v>28991</v>
      </c>
      <c r="K92" s="14"/>
    </row>
    <row r="93" spans="1:11" ht="12" customHeight="1" x14ac:dyDescent="0.2">
      <c r="A93" s="16"/>
      <c r="B93" s="33" t="s">
        <v>140</v>
      </c>
      <c r="C93" s="27">
        <v>2012</v>
      </c>
      <c r="D93" s="34">
        <v>41087</v>
      </c>
      <c r="E93" s="31">
        <v>29860</v>
      </c>
      <c r="F93" s="27" t="s">
        <v>124</v>
      </c>
      <c r="G93" s="31">
        <v>21435</v>
      </c>
      <c r="H93" s="31"/>
      <c r="I93" s="31">
        <v>1805</v>
      </c>
      <c r="J93" s="58">
        <f t="shared" si="2"/>
        <v>19630</v>
      </c>
    </row>
    <row r="94" spans="1:11" ht="12" customHeight="1" x14ac:dyDescent="0.2">
      <c r="A94" s="16"/>
      <c r="B94" s="33" t="s">
        <v>140</v>
      </c>
      <c r="C94" s="27">
        <v>2015</v>
      </c>
      <c r="D94" s="34">
        <v>42158</v>
      </c>
      <c r="E94" s="31">
        <v>45643</v>
      </c>
      <c r="F94" s="27" t="s">
        <v>219</v>
      </c>
      <c r="G94" s="31">
        <v>45358</v>
      </c>
      <c r="H94" s="31"/>
      <c r="I94" s="31">
        <v>0</v>
      </c>
      <c r="J94" s="58">
        <f t="shared" si="2"/>
        <v>45358</v>
      </c>
    </row>
    <row r="95" spans="1:11" ht="12" customHeight="1" x14ac:dyDescent="0.2">
      <c r="A95" s="16"/>
      <c r="B95" s="26" t="s">
        <v>99</v>
      </c>
      <c r="C95" s="27" t="s">
        <v>16</v>
      </c>
      <c r="D95" s="28">
        <v>35493</v>
      </c>
      <c r="E95" s="29">
        <v>8497</v>
      </c>
      <c r="F95" s="30" t="s">
        <v>17</v>
      </c>
      <c r="G95" s="31">
        <v>1781</v>
      </c>
      <c r="H95" s="31"/>
      <c r="I95" s="31">
        <v>308</v>
      </c>
      <c r="J95" s="58">
        <f t="shared" si="2"/>
        <v>1473</v>
      </c>
    </row>
    <row r="96" spans="1:11" ht="12" customHeight="1" x14ac:dyDescent="0.2">
      <c r="A96" s="16"/>
      <c r="B96" s="38" t="s">
        <v>99</v>
      </c>
      <c r="C96" s="39" t="s">
        <v>59</v>
      </c>
      <c r="D96" s="40">
        <v>39877</v>
      </c>
      <c r="E96" s="41">
        <v>16000</v>
      </c>
      <c r="F96" s="42" t="s">
        <v>294</v>
      </c>
      <c r="G96" s="31">
        <v>1100</v>
      </c>
      <c r="H96" s="31"/>
      <c r="I96" s="31">
        <v>300</v>
      </c>
      <c r="J96" s="58">
        <f t="shared" si="2"/>
        <v>800</v>
      </c>
    </row>
    <row r="97" spans="1:10" ht="12" customHeight="1" x14ac:dyDescent="0.2">
      <c r="A97" s="16"/>
      <c r="B97" s="38" t="s">
        <v>99</v>
      </c>
      <c r="C97" s="39" t="s">
        <v>162</v>
      </c>
      <c r="D97" s="40">
        <v>41417</v>
      </c>
      <c r="E97" s="41">
        <v>17000</v>
      </c>
      <c r="F97" s="42" t="s">
        <v>163</v>
      </c>
      <c r="G97" s="31">
        <v>15405</v>
      </c>
      <c r="H97" s="31"/>
      <c r="I97" s="31">
        <v>500</v>
      </c>
      <c r="J97" s="58">
        <f t="shared" si="2"/>
        <v>14905</v>
      </c>
    </row>
    <row r="98" spans="1:10" ht="12" customHeight="1" x14ac:dyDescent="0.2">
      <c r="A98" s="16"/>
      <c r="B98" s="38" t="s">
        <v>274</v>
      </c>
      <c r="C98" s="39">
        <v>2016</v>
      </c>
      <c r="D98" s="40">
        <v>42563</v>
      </c>
      <c r="E98" s="41">
        <v>15205</v>
      </c>
      <c r="F98" s="42" t="s">
        <v>252</v>
      </c>
      <c r="G98" s="31">
        <v>15205</v>
      </c>
      <c r="H98" s="31"/>
      <c r="I98" s="31">
        <v>50</v>
      </c>
      <c r="J98" s="58">
        <f t="shared" si="2"/>
        <v>15155</v>
      </c>
    </row>
    <row r="99" spans="1:10" ht="12" customHeight="1" x14ac:dyDescent="0.2">
      <c r="A99" s="16"/>
      <c r="B99" s="38" t="s">
        <v>99</v>
      </c>
      <c r="C99" s="39" t="s">
        <v>63</v>
      </c>
      <c r="D99" s="40">
        <v>42600</v>
      </c>
      <c r="E99" s="41">
        <v>6000</v>
      </c>
      <c r="F99" s="42" t="s">
        <v>272</v>
      </c>
      <c r="G99" s="31">
        <v>6000</v>
      </c>
      <c r="H99" s="31"/>
      <c r="I99" s="31">
        <v>0</v>
      </c>
      <c r="J99" s="58">
        <f t="shared" si="2"/>
        <v>6000</v>
      </c>
    </row>
    <row r="100" spans="1:10" ht="12" customHeight="1" x14ac:dyDescent="0.2">
      <c r="A100" s="16"/>
      <c r="B100" s="38" t="s">
        <v>99</v>
      </c>
      <c r="C100" s="39" t="s">
        <v>148</v>
      </c>
      <c r="D100" s="40">
        <v>42600</v>
      </c>
      <c r="E100" s="41">
        <v>8995</v>
      </c>
      <c r="F100" s="42" t="s">
        <v>273</v>
      </c>
      <c r="G100" s="31">
        <v>8995</v>
      </c>
      <c r="H100" s="31"/>
      <c r="I100" s="31">
        <v>0</v>
      </c>
      <c r="J100" s="58">
        <f t="shared" si="2"/>
        <v>8995</v>
      </c>
    </row>
    <row r="101" spans="1:10" ht="12" customHeight="1" x14ac:dyDescent="0.2">
      <c r="A101" s="16"/>
      <c r="B101" s="38" t="s">
        <v>275</v>
      </c>
      <c r="C101" s="39" t="s">
        <v>262</v>
      </c>
      <c r="D101" s="40">
        <v>42879</v>
      </c>
      <c r="E101" s="41">
        <v>50000</v>
      </c>
      <c r="F101" s="42" t="s">
        <v>264</v>
      </c>
      <c r="G101" s="31">
        <v>50000</v>
      </c>
      <c r="H101" s="31"/>
      <c r="I101" s="31">
        <v>0</v>
      </c>
      <c r="J101" s="58">
        <f t="shared" si="2"/>
        <v>50000</v>
      </c>
    </row>
    <row r="102" spans="1:10" ht="17.45" customHeight="1" thickBot="1" x14ac:dyDescent="0.25">
      <c r="A102" s="16"/>
      <c r="B102" s="43" t="s">
        <v>79</v>
      </c>
      <c r="C102" s="43"/>
      <c r="D102" s="43"/>
      <c r="E102" s="44">
        <f>SUM(E10:E101)</f>
        <v>1432245</v>
      </c>
      <c r="F102" s="43"/>
      <c r="G102" s="44">
        <f>SUM(G10:G101)</f>
        <v>949237</v>
      </c>
      <c r="H102" s="44">
        <f>SUM(H10:H101)</f>
        <v>83255</v>
      </c>
      <c r="I102" s="44">
        <f>SUM(I10:I101)</f>
        <v>46684</v>
      </c>
      <c r="J102" s="44">
        <f>SUM(J10:J101)</f>
        <v>985808</v>
      </c>
    </row>
    <row r="103" spans="1:10" ht="6" customHeight="1" x14ac:dyDescent="0.2">
      <c r="C103" s="45"/>
      <c r="D103" s="46"/>
      <c r="E103" s="47"/>
      <c r="G103" s="47"/>
      <c r="H103" s="47"/>
      <c r="I103" s="47"/>
      <c r="J103" s="47"/>
    </row>
    <row r="104" spans="1:10" ht="12.6" customHeight="1" x14ac:dyDescent="0.2">
      <c r="A104" s="48" t="s">
        <v>83</v>
      </c>
      <c r="C104" s="45"/>
      <c r="E104" s="14"/>
      <c r="G104" s="14"/>
      <c r="H104" s="14"/>
      <c r="I104" s="14"/>
      <c r="J104" s="14"/>
    </row>
    <row r="105" spans="1:10" ht="12" customHeight="1" x14ac:dyDescent="0.2">
      <c r="B105" s="49" t="s">
        <v>206</v>
      </c>
      <c r="C105" s="50">
        <v>2006</v>
      </c>
      <c r="D105" s="51">
        <v>38785</v>
      </c>
      <c r="E105" s="52">
        <v>8920</v>
      </c>
      <c r="F105" s="53" t="s">
        <v>49</v>
      </c>
      <c r="G105" s="52">
        <v>500</v>
      </c>
      <c r="H105" s="95"/>
      <c r="I105" s="54">
        <v>0</v>
      </c>
      <c r="J105" s="95">
        <f>G105+H105-I105</f>
        <v>500</v>
      </c>
    </row>
    <row r="106" spans="1:10" ht="12" customHeight="1" x14ac:dyDescent="0.2">
      <c r="B106" s="49" t="s">
        <v>206</v>
      </c>
      <c r="C106" s="27" t="s">
        <v>170</v>
      </c>
      <c r="D106" s="51">
        <v>39251</v>
      </c>
      <c r="E106" s="52">
        <v>3381</v>
      </c>
      <c r="F106" s="27" t="s">
        <v>54</v>
      </c>
      <c r="G106" s="52">
        <v>2496</v>
      </c>
      <c r="H106" s="58"/>
      <c r="I106" s="54">
        <v>178</v>
      </c>
      <c r="J106" s="58">
        <f>G106+H106-I106</f>
        <v>2318</v>
      </c>
    </row>
    <row r="107" spans="1:10" ht="12" customHeight="1" x14ac:dyDescent="0.2">
      <c r="B107" s="49" t="s">
        <v>206</v>
      </c>
      <c r="C107" s="27" t="s">
        <v>56</v>
      </c>
      <c r="D107" s="51">
        <v>39303</v>
      </c>
      <c r="E107" s="52">
        <v>4698</v>
      </c>
      <c r="F107" s="27" t="s">
        <v>327</v>
      </c>
      <c r="G107" s="52">
        <v>4503</v>
      </c>
      <c r="H107" s="58"/>
      <c r="I107" s="54">
        <v>1885</v>
      </c>
      <c r="J107" s="58">
        <f>G107+H107-I107</f>
        <v>2618</v>
      </c>
    </row>
    <row r="108" spans="1:10" ht="12" customHeight="1" x14ac:dyDescent="0.2">
      <c r="B108" s="49" t="s">
        <v>220</v>
      </c>
      <c r="C108" s="21">
        <v>2015</v>
      </c>
      <c r="D108" s="51">
        <v>42179</v>
      </c>
      <c r="E108" s="52">
        <v>6935</v>
      </c>
      <c r="F108" s="21" t="s">
        <v>221</v>
      </c>
      <c r="G108" s="52">
        <v>6535</v>
      </c>
      <c r="H108" s="58"/>
      <c r="I108" s="54">
        <v>230</v>
      </c>
      <c r="J108" s="58">
        <f>G108+H108-I108</f>
        <v>6305</v>
      </c>
    </row>
    <row r="109" spans="1:10" ht="12" customHeight="1" x14ac:dyDescent="0.2">
      <c r="B109" s="49" t="s">
        <v>220</v>
      </c>
      <c r="C109" s="21">
        <v>2018</v>
      </c>
      <c r="D109" s="51">
        <v>43180</v>
      </c>
      <c r="E109" s="52">
        <v>1917</v>
      </c>
      <c r="F109" s="21" t="s">
        <v>293</v>
      </c>
      <c r="G109" s="31">
        <v>0</v>
      </c>
      <c r="H109" s="58">
        <v>1917</v>
      </c>
      <c r="I109" s="54">
        <v>0</v>
      </c>
      <c r="J109" s="58">
        <v>1917</v>
      </c>
    </row>
    <row r="110" spans="1:10" ht="12" customHeight="1" x14ac:dyDescent="0.2">
      <c r="B110" s="49" t="s">
        <v>100</v>
      </c>
      <c r="C110" s="50" t="s">
        <v>16</v>
      </c>
      <c r="D110" s="51">
        <v>35584</v>
      </c>
      <c r="E110" s="52">
        <v>26499</v>
      </c>
      <c r="F110" s="53" t="s">
        <v>21</v>
      </c>
      <c r="G110" s="31">
        <v>5698</v>
      </c>
      <c r="H110" s="31"/>
      <c r="I110" s="31">
        <v>1036</v>
      </c>
      <c r="J110" s="58">
        <f t="shared" ref="J110:J116" si="3">G110+H110-I110</f>
        <v>4662</v>
      </c>
    </row>
    <row r="111" spans="1:10" ht="12" customHeight="1" x14ac:dyDescent="0.2">
      <c r="B111" s="55" t="s">
        <v>100</v>
      </c>
      <c r="C111" s="56" t="s">
        <v>61</v>
      </c>
      <c r="D111" s="51">
        <v>39337</v>
      </c>
      <c r="E111" s="52">
        <v>40000</v>
      </c>
      <c r="F111" s="57" t="s">
        <v>291</v>
      </c>
      <c r="G111" s="31">
        <v>1180</v>
      </c>
      <c r="H111" s="31"/>
      <c r="I111" s="31">
        <v>1180</v>
      </c>
      <c r="J111" s="58">
        <f t="shared" si="3"/>
        <v>0</v>
      </c>
    </row>
    <row r="112" spans="1:10" ht="12" customHeight="1" x14ac:dyDescent="0.2">
      <c r="B112" s="55" t="s">
        <v>100</v>
      </c>
      <c r="C112" s="56" t="s">
        <v>72</v>
      </c>
      <c r="D112" s="61">
        <v>39961</v>
      </c>
      <c r="E112" s="52">
        <v>79998</v>
      </c>
      <c r="F112" s="57" t="s">
        <v>328</v>
      </c>
      <c r="G112" s="31">
        <v>35528</v>
      </c>
      <c r="H112" s="31"/>
      <c r="I112" s="31">
        <v>32114</v>
      </c>
      <c r="J112" s="58">
        <f t="shared" si="3"/>
        <v>3414</v>
      </c>
    </row>
    <row r="113" spans="2:10" ht="12" customHeight="1" x14ac:dyDescent="0.2">
      <c r="B113" s="55" t="s">
        <v>100</v>
      </c>
      <c r="C113" s="56" t="s">
        <v>101</v>
      </c>
      <c r="D113" s="61">
        <v>40715</v>
      </c>
      <c r="E113" s="60">
        <v>52998</v>
      </c>
      <c r="F113" s="36" t="s">
        <v>90</v>
      </c>
      <c r="G113" s="31">
        <v>47118</v>
      </c>
      <c r="H113" s="31"/>
      <c r="I113" s="31">
        <v>10775</v>
      </c>
      <c r="J113" s="58">
        <f t="shared" si="3"/>
        <v>36343</v>
      </c>
    </row>
    <row r="114" spans="2:10" ht="12" customHeight="1" x14ac:dyDescent="0.2">
      <c r="B114" s="55" t="s">
        <v>100</v>
      </c>
      <c r="C114" s="56" t="s">
        <v>102</v>
      </c>
      <c r="D114" s="51">
        <v>40715</v>
      </c>
      <c r="E114" s="52">
        <v>25000</v>
      </c>
      <c r="F114" s="57" t="s">
        <v>89</v>
      </c>
      <c r="G114" s="31">
        <v>25000</v>
      </c>
      <c r="H114" s="31"/>
      <c r="I114" s="31">
        <v>0</v>
      </c>
      <c r="J114" s="58">
        <f t="shared" si="3"/>
        <v>25000</v>
      </c>
    </row>
    <row r="115" spans="2:10" ht="12" customHeight="1" x14ac:dyDescent="0.2">
      <c r="B115" s="55" t="s">
        <v>197</v>
      </c>
      <c r="C115" s="56">
        <v>2014</v>
      </c>
      <c r="D115" s="51">
        <v>41816</v>
      </c>
      <c r="E115" s="52">
        <v>16495</v>
      </c>
      <c r="F115" s="57" t="s">
        <v>198</v>
      </c>
      <c r="G115" s="31">
        <v>16020</v>
      </c>
      <c r="H115" s="31"/>
      <c r="I115" s="31">
        <v>80</v>
      </c>
      <c r="J115" s="58">
        <f t="shared" si="3"/>
        <v>15940</v>
      </c>
    </row>
    <row r="116" spans="2:10" ht="12" customHeight="1" x14ac:dyDescent="0.2">
      <c r="B116" s="55" t="s">
        <v>197</v>
      </c>
      <c r="C116" s="56">
        <v>2016</v>
      </c>
      <c r="D116" s="51">
        <v>42390</v>
      </c>
      <c r="E116" s="52">
        <v>38305</v>
      </c>
      <c r="F116" s="57" t="s">
        <v>232</v>
      </c>
      <c r="G116" s="31">
        <v>38005</v>
      </c>
      <c r="H116" s="31"/>
      <c r="I116" s="31">
        <v>0</v>
      </c>
      <c r="J116" s="58">
        <f t="shared" si="3"/>
        <v>38005</v>
      </c>
    </row>
    <row r="117" spans="2:10" ht="12" customHeight="1" x14ac:dyDescent="0.2">
      <c r="B117" s="55" t="s">
        <v>197</v>
      </c>
      <c r="C117" s="56" t="s">
        <v>303</v>
      </c>
      <c r="D117" s="51">
        <v>43452</v>
      </c>
      <c r="E117" s="52">
        <v>49990</v>
      </c>
      <c r="F117" s="57" t="s">
        <v>295</v>
      </c>
      <c r="G117" s="31">
        <v>0</v>
      </c>
      <c r="H117" s="31">
        <v>49990</v>
      </c>
      <c r="I117" s="31">
        <v>0</v>
      </c>
      <c r="J117" s="58">
        <v>49990</v>
      </c>
    </row>
    <row r="118" spans="2:10" ht="12" customHeight="1" x14ac:dyDescent="0.2">
      <c r="B118" s="55" t="s">
        <v>197</v>
      </c>
      <c r="C118" s="56" t="s">
        <v>326</v>
      </c>
      <c r="D118" s="51">
        <v>43452</v>
      </c>
      <c r="E118" s="52">
        <v>10100</v>
      </c>
      <c r="F118" s="57" t="s">
        <v>267</v>
      </c>
      <c r="G118" s="31">
        <v>0</v>
      </c>
      <c r="H118" s="31">
        <v>10100</v>
      </c>
      <c r="I118" s="31">
        <v>0</v>
      </c>
      <c r="J118" s="58">
        <v>10100</v>
      </c>
    </row>
    <row r="119" spans="2:10" ht="12" customHeight="1" x14ac:dyDescent="0.2">
      <c r="B119" s="35" t="s">
        <v>115</v>
      </c>
      <c r="C119" s="36">
        <v>2012</v>
      </c>
      <c r="D119" s="51">
        <v>40983</v>
      </c>
      <c r="E119" s="52">
        <v>12100</v>
      </c>
      <c r="F119" s="36" t="s">
        <v>128</v>
      </c>
      <c r="G119" s="31">
        <v>9210</v>
      </c>
      <c r="H119" s="31"/>
      <c r="I119" s="31">
        <v>690</v>
      </c>
      <c r="J119" s="58">
        <f>G119+H119-I119</f>
        <v>8520</v>
      </c>
    </row>
    <row r="120" spans="2:10" ht="12" customHeight="1" x14ac:dyDescent="0.2">
      <c r="B120" s="55" t="s">
        <v>172</v>
      </c>
      <c r="C120" s="56">
        <v>2010</v>
      </c>
      <c r="D120" s="51">
        <v>36070</v>
      </c>
      <c r="E120" s="52">
        <v>3200</v>
      </c>
      <c r="F120" s="57" t="s">
        <v>141</v>
      </c>
      <c r="G120" s="31">
        <v>1710</v>
      </c>
      <c r="H120" s="31"/>
      <c r="I120" s="31">
        <v>195</v>
      </c>
      <c r="J120" s="58">
        <f>G120+H120-I120</f>
        <v>1515</v>
      </c>
    </row>
    <row r="121" spans="2:10" ht="12" customHeight="1" x14ac:dyDescent="0.2">
      <c r="B121" s="55" t="s">
        <v>103</v>
      </c>
      <c r="C121" s="56" t="s">
        <v>59</v>
      </c>
      <c r="D121" s="59">
        <v>39876</v>
      </c>
      <c r="E121" s="60">
        <v>49995</v>
      </c>
      <c r="F121" s="57" t="s">
        <v>329</v>
      </c>
      <c r="G121" s="31">
        <v>49216</v>
      </c>
      <c r="H121" s="31"/>
      <c r="I121" s="31">
        <v>391</v>
      </c>
      <c r="J121" s="58">
        <f t="shared" ref="J121:J159" si="4">G121+H121-I121</f>
        <v>48825</v>
      </c>
    </row>
    <row r="122" spans="2:10" ht="12" customHeight="1" x14ac:dyDescent="0.2">
      <c r="B122" s="55" t="s">
        <v>142</v>
      </c>
      <c r="C122" s="56">
        <v>2009</v>
      </c>
      <c r="D122" s="59">
        <v>39876</v>
      </c>
      <c r="E122" s="60">
        <v>16600</v>
      </c>
      <c r="F122" s="57" t="s">
        <v>70</v>
      </c>
      <c r="G122" s="31">
        <v>8655</v>
      </c>
      <c r="H122" s="31"/>
      <c r="I122" s="31">
        <v>1415</v>
      </c>
      <c r="J122" s="58">
        <f t="shared" si="4"/>
        <v>7240</v>
      </c>
    </row>
    <row r="123" spans="2:10" ht="12" customHeight="1" x14ac:dyDescent="0.2">
      <c r="B123" s="55" t="s">
        <v>142</v>
      </c>
      <c r="C123" s="56">
        <v>2010</v>
      </c>
      <c r="D123" s="59">
        <v>40330</v>
      </c>
      <c r="E123" s="60">
        <v>14320</v>
      </c>
      <c r="F123" s="57" t="s">
        <v>330</v>
      </c>
      <c r="G123" s="31">
        <v>11060</v>
      </c>
      <c r="H123" s="31"/>
      <c r="I123" s="31">
        <v>0</v>
      </c>
      <c r="J123" s="58">
        <f t="shared" si="4"/>
        <v>11060</v>
      </c>
    </row>
    <row r="124" spans="2:10" ht="12" customHeight="1" x14ac:dyDescent="0.2">
      <c r="B124" s="55" t="s">
        <v>103</v>
      </c>
      <c r="C124" s="56" t="s">
        <v>63</v>
      </c>
      <c r="D124" s="59">
        <v>40330</v>
      </c>
      <c r="E124" s="60">
        <v>29999</v>
      </c>
      <c r="F124" s="57" t="s">
        <v>73</v>
      </c>
      <c r="G124" s="31">
        <v>23051</v>
      </c>
      <c r="H124" s="31"/>
      <c r="I124" s="31">
        <v>0</v>
      </c>
      <c r="J124" s="58">
        <f t="shared" si="4"/>
        <v>23051</v>
      </c>
    </row>
    <row r="125" spans="2:10" ht="12" customHeight="1" x14ac:dyDescent="0.2">
      <c r="B125" s="35" t="s">
        <v>103</v>
      </c>
      <c r="C125" s="36" t="s">
        <v>57</v>
      </c>
      <c r="D125" s="61">
        <v>41032</v>
      </c>
      <c r="E125" s="58">
        <v>14999</v>
      </c>
      <c r="F125" s="36" t="s">
        <v>130</v>
      </c>
      <c r="G125" s="31">
        <v>11505</v>
      </c>
      <c r="H125" s="31"/>
      <c r="I125" s="31">
        <v>0</v>
      </c>
      <c r="J125" s="58">
        <f t="shared" si="4"/>
        <v>11505</v>
      </c>
    </row>
    <row r="126" spans="2:10" ht="12" customHeight="1" x14ac:dyDescent="0.2">
      <c r="B126" s="35" t="s">
        <v>142</v>
      </c>
      <c r="C126" s="36">
        <v>2012</v>
      </c>
      <c r="D126" s="61">
        <v>41032</v>
      </c>
      <c r="E126" s="58">
        <v>23585</v>
      </c>
      <c r="F126" s="36" t="s">
        <v>123</v>
      </c>
      <c r="G126" s="31">
        <v>22495</v>
      </c>
      <c r="H126" s="31"/>
      <c r="I126" s="31">
        <v>1450</v>
      </c>
      <c r="J126" s="58">
        <f t="shared" si="4"/>
        <v>21045</v>
      </c>
    </row>
    <row r="127" spans="2:10" ht="12" customHeight="1" x14ac:dyDescent="0.2">
      <c r="B127" s="35" t="s">
        <v>142</v>
      </c>
      <c r="C127" s="36">
        <v>2014</v>
      </c>
      <c r="D127" s="61">
        <v>41831</v>
      </c>
      <c r="E127" s="58">
        <v>32385</v>
      </c>
      <c r="F127" s="36" t="s">
        <v>331</v>
      </c>
      <c r="G127" s="31">
        <v>32385</v>
      </c>
      <c r="H127" s="31"/>
      <c r="I127" s="31">
        <v>200</v>
      </c>
      <c r="J127" s="58">
        <f t="shared" si="4"/>
        <v>32185</v>
      </c>
    </row>
    <row r="128" spans="2:10" ht="12" customHeight="1" x14ac:dyDescent="0.2">
      <c r="B128" s="35" t="s">
        <v>261</v>
      </c>
      <c r="C128" s="36">
        <v>2015</v>
      </c>
      <c r="D128" s="61">
        <v>42327</v>
      </c>
      <c r="E128" s="58">
        <v>42790</v>
      </c>
      <c r="F128" s="36" t="s">
        <v>241</v>
      </c>
      <c r="G128" s="31">
        <v>41455</v>
      </c>
      <c r="H128" s="31"/>
      <c r="I128" s="31">
        <v>475</v>
      </c>
      <c r="J128" s="58">
        <f t="shared" si="4"/>
        <v>40980</v>
      </c>
    </row>
    <row r="129" spans="2:10" ht="12" customHeight="1" x14ac:dyDescent="0.2">
      <c r="B129" s="35" t="s">
        <v>103</v>
      </c>
      <c r="C129" s="36" t="s">
        <v>315</v>
      </c>
      <c r="D129" s="61">
        <v>42451</v>
      </c>
      <c r="E129" s="58">
        <v>35000</v>
      </c>
      <c r="F129" s="36" t="s">
        <v>242</v>
      </c>
      <c r="G129" s="31">
        <v>35000</v>
      </c>
      <c r="H129" s="31"/>
      <c r="I129" s="31">
        <v>3390</v>
      </c>
      <c r="J129" s="58">
        <f t="shared" si="4"/>
        <v>31610</v>
      </c>
    </row>
    <row r="130" spans="2:10" ht="12" customHeight="1" x14ac:dyDescent="0.2">
      <c r="B130" s="55" t="s">
        <v>104</v>
      </c>
      <c r="C130" s="56" t="s">
        <v>43</v>
      </c>
      <c r="D130" s="59">
        <v>39023</v>
      </c>
      <c r="E130" s="60">
        <v>119301</v>
      </c>
      <c r="F130" s="57" t="s">
        <v>49</v>
      </c>
      <c r="G130" s="31">
        <v>3081</v>
      </c>
      <c r="H130" s="31"/>
      <c r="I130" s="31">
        <v>0</v>
      </c>
      <c r="J130" s="58">
        <f t="shared" si="4"/>
        <v>3081</v>
      </c>
    </row>
    <row r="131" spans="2:10" ht="12" customHeight="1" x14ac:dyDescent="0.2">
      <c r="B131" s="55" t="s">
        <v>104</v>
      </c>
      <c r="C131" s="56" t="s">
        <v>61</v>
      </c>
      <c r="D131" s="59">
        <v>39643</v>
      </c>
      <c r="E131" s="60">
        <v>73999</v>
      </c>
      <c r="F131" s="57" t="s">
        <v>228</v>
      </c>
      <c r="G131" s="31">
        <v>73999</v>
      </c>
      <c r="H131" s="31"/>
      <c r="I131" s="31">
        <v>2249</v>
      </c>
      <c r="J131" s="58">
        <f t="shared" si="4"/>
        <v>71750</v>
      </c>
    </row>
    <row r="132" spans="2:10" ht="12" customHeight="1" x14ac:dyDescent="0.2">
      <c r="B132" s="35" t="s">
        <v>143</v>
      </c>
      <c r="C132" s="36">
        <v>2011</v>
      </c>
      <c r="D132" s="61">
        <v>40849</v>
      </c>
      <c r="E132" s="58">
        <v>53285</v>
      </c>
      <c r="F132" s="36" t="s">
        <v>129</v>
      </c>
      <c r="G132" s="31">
        <v>42675</v>
      </c>
      <c r="H132" s="31"/>
      <c r="I132" s="31">
        <v>2335</v>
      </c>
      <c r="J132" s="58">
        <f t="shared" si="4"/>
        <v>40340</v>
      </c>
    </row>
    <row r="133" spans="2:10" ht="12" customHeight="1" x14ac:dyDescent="0.2">
      <c r="B133" s="35" t="s">
        <v>104</v>
      </c>
      <c r="C133" s="36" t="s">
        <v>134</v>
      </c>
      <c r="D133" s="61">
        <v>40766</v>
      </c>
      <c r="E133" s="58">
        <v>105000</v>
      </c>
      <c r="F133" s="36" t="s">
        <v>94</v>
      </c>
      <c r="G133" s="31">
        <v>105000</v>
      </c>
      <c r="H133" s="31"/>
      <c r="I133" s="31">
        <v>0</v>
      </c>
      <c r="J133" s="58">
        <f t="shared" si="4"/>
        <v>105000</v>
      </c>
    </row>
    <row r="134" spans="2:10" ht="12" customHeight="1" x14ac:dyDescent="0.2">
      <c r="B134" s="35" t="s">
        <v>143</v>
      </c>
      <c r="C134" s="36">
        <v>2014</v>
      </c>
      <c r="D134" s="61">
        <v>41863</v>
      </c>
      <c r="E134" s="58">
        <v>100325</v>
      </c>
      <c r="F134" s="36" t="s">
        <v>222</v>
      </c>
      <c r="G134" s="31">
        <v>99345</v>
      </c>
      <c r="H134" s="31"/>
      <c r="I134" s="31">
        <v>2780</v>
      </c>
      <c r="J134" s="58">
        <f t="shared" si="4"/>
        <v>96565</v>
      </c>
    </row>
    <row r="135" spans="2:10" ht="12" customHeight="1" x14ac:dyDescent="0.2">
      <c r="B135" s="55" t="s">
        <v>116</v>
      </c>
      <c r="C135" s="56" t="s">
        <v>18</v>
      </c>
      <c r="D135" s="59">
        <v>36293</v>
      </c>
      <c r="E135" s="60">
        <v>139995</v>
      </c>
      <c r="F135" s="62" t="s">
        <v>332</v>
      </c>
      <c r="G135" s="31">
        <v>41553</v>
      </c>
      <c r="H135" s="31"/>
      <c r="I135" s="31">
        <v>6648</v>
      </c>
      <c r="J135" s="58">
        <f t="shared" si="4"/>
        <v>34905</v>
      </c>
    </row>
    <row r="136" spans="2:10" ht="12" customHeight="1" x14ac:dyDescent="0.2">
      <c r="B136" s="55" t="s">
        <v>116</v>
      </c>
      <c r="C136" s="56" t="s">
        <v>26</v>
      </c>
      <c r="D136" s="59">
        <v>36866</v>
      </c>
      <c r="E136" s="60">
        <v>149999</v>
      </c>
      <c r="F136" s="36" t="s">
        <v>296</v>
      </c>
      <c r="G136" s="31">
        <v>26290</v>
      </c>
      <c r="H136" s="31"/>
      <c r="I136" s="31">
        <v>17485</v>
      </c>
      <c r="J136" s="58">
        <f t="shared" si="4"/>
        <v>8805</v>
      </c>
    </row>
    <row r="137" spans="2:10" ht="12" customHeight="1" x14ac:dyDescent="0.2">
      <c r="B137" s="55" t="s">
        <v>116</v>
      </c>
      <c r="C137" s="56" t="s">
        <v>29</v>
      </c>
      <c r="D137" s="59">
        <v>37216</v>
      </c>
      <c r="E137" s="60">
        <v>199996</v>
      </c>
      <c r="F137" s="36" t="s">
        <v>31</v>
      </c>
      <c r="G137" s="31">
        <v>123995</v>
      </c>
      <c r="H137" s="31"/>
      <c r="I137" s="31">
        <v>0</v>
      </c>
      <c r="J137" s="58">
        <f t="shared" si="4"/>
        <v>123995</v>
      </c>
    </row>
    <row r="138" spans="2:10" ht="12" customHeight="1" x14ac:dyDescent="0.2">
      <c r="B138" s="55" t="s">
        <v>116</v>
      </c>
      <c r="C138" s="56" t="s">
        <v>199</v>
      </c>
      <c r="D138" s="59">
        <v>37489</v>
      </c>
      <c r="E138" s="60">
        <v>274995</v>
      </c>
      <c r="F138" s="36" t="s">
        <v>33</v>
      </c>
      <c r="G138" s="31">
        <v>126310</v>
      </c>
      <c r="H138" s="31"/>
      <c r="I138" s="31">
        <v>7895</v>
      </c>
      <c r="J138" s="58">
        <f t="shared" si="4"/>
        <v>118415</v>
      </c>
    </row>
    <row r="139" spans="2:10" ht="12" customHeight="1" x14ac:dyDescent="0.2">
      <c r="B139" s="55" t="s">
        <v>116</v>
      </c>
      <c r="C139" s="56" t="s">
        <v>200</v>
      </c>
      <c r="D139" s="59">
        <v>37854</v>
      </c>
      <c r="E139" s="60">
        <v>349994</v>
      </c>
      <c r="F139" s="36" t="s">
        <v>35</v>
      </c>
      <c r="G139" s="31">
        <v>117985</v>
      </c>
      <c r="H139" s="31"/>
      <c r="I139" s="31">
        <v>0</v>
      </c>
      <c r="J139" s="58">
        <f t="shared" si="4"/>
        <v>117985</v>
      </c>
    </row>
    <row r="140" spans="2:10" ht="12" customHeight="1" x14ac:dyDescent="0.2">
      <c r="B140" s="55" t="s">
        <v>144</v>
      </c>
      <c r="C140" s="56" t="s">
        <v>279</v>
      </c>
      <c r="D140" s="59">
        <v>38232</v>
      </c>
      <c r="E140" s="60">
        <v>199996</v>
      </c>
      <c r="F140" s="36" t="s">
        <v>53</v>
      </c>
      <c r="G140" s="31">
        <v>53625</v>
      </c>
      <c r="H140" s="31"/>
      <c r="I140" s="31">
        <v>0</v>
      </c>
      <c r="J140" s="58">
        <f t="shared" si="4"/>
        <v>53625</v>
      </c>
    </row>
    <row r="141" spans="2:10" ht="12" customHeight="1" x14ac:dyDescent="0.2">
      <c r="B141" s="55" t="s">
        <v>144</v>
      </c>
      <c r="C141" s="56" t="s">
        <v>280</v>
      </c>
      <c r="D141" s="59">
        <v>38603</v>
      </c>
      <c r="E141" s="60">
        <v>195025</v>
      </c>
      <c r="F141" s="36" t="s">
        <v>53</v>
      </c>
      <c r="G141" s="31">
        <v>55055</v>
      </c>
      <c r="H141" s="31"/>
      <c r="I141" s="31">
        <v>0</v>
      </c>
      <c r="J141" s="58">
        <f t="shared" si="4"/>
        <v>55055</v>
      </c>
    </row>
    <row r="142" spans="2:10" ht="12" customHeight="1" x14ac:dyDescent="0.2">
      <c r="B142" s="55" t="s">
        <v>116</v>
      </c>
      <c r="C142" s="56" t="s">
        <v>74</v>
      </c>
      <c r="D142" s="59">
        <v>39940</v>
      </c>
      <c r="E142" s="60">
        <v>131158</v>
      </c>
      <c r="F142" s="36" t="s">
        <v>66</v>
      </c>
      <c r="G142" s="31">
        <v>52106</v>
      </c>
      <c r="H142" s="31"/>
      <c r="I142" s="31">
        <v>848</v>
      </c>
      <c r="J142" s="58">
        <f t="shared" si="4"/>
        <v>51258</v>
      </c>
    </row>
    <row r="143" spans="2:10" ht="12" customHeight="1" x14ac:dyDescent="0.2">
      <c r="B143" s="55" t="s">
        <v>116</v>
      </c>
      <c r="C143" s="56" t="s">
        <v>72</v>
      </c>
      <c r="D143" s="59">
        <v>39940</v>
      </c>
      <c r="E143" s="60">
        <v>38840</v>
      </c>
      <c r="F143" s="36" t="s">
        <v>71</v>
      </c>
      <c r="G143" s="31">
        <v>38840</v>
      </c>
      <c r="H143" s="31"/>
      <c r="I143" s="31">
        <v>0</v>
      </c>
      <c r="J143" s="58">
        <f t="shared" si="4"/>
        <v>38840</v>
      </c>
    </row>
    <row r="144" spans="2:10" ht="12" customHeight="1" x14ac:dyDescent="0.2">
      <c r="B144" s="55" t="s">
        <v>116</v>
      </c>
      <c r="C144" s="56" t="s">
        <v>109</v>
      </c>
      <c r="D144" s="59">
        <v>40408</v>
      </c>
      <c r="E144" s="60">
        <v>163870</v>
      </c>
      <c r="F144" s="36" t="s">
        <v>92</v>
      </c>
      <c r="G144" s="31">
        <v>112548</v>
      </c>
      <c r="H144" s="31"/>
      <c r="I144" s="31">
        <v>0</v>
      </c>
      <c r="J144" s="58">
        <f t="shared" si="4"/>
        <v>112548</v>
      </c>
    </row>
    <row r="145" spans="2:10" ht="12" customHeight="1" x14ac:dyDescent="0.2">
      <c r="B145" s="55" t="s">
        <v>116</v>
      </c>
      <c r="C145" s="56" t="s">
        <v>145</v>
      </c>
      <c r="D145" s="59">
        <v>40408</v>
      </c>
      <c r="E145" s="60">
        <v>36130</v>
      </c>
      <c r="F145" s="36" t="s">
        <v>105</v>
      </c>
      <c r="G145" s="31">
        <v>36130</v>
      </c>
      <c r="H145" s="31"/>
      <c r="I145" s="31">
        <v>0</v>
      </c>
      <c r="J145" s="58">
        <f t="shared" si="4"/>
        <v>36130</v>
      </c>
    </row>
    <row r="146" spans="2:10" ht="12" customHeight="1" x14ac:dyDescent="0.2">
      <c r="B146" s="35" t="s">
        <v>144</v>
      </c>
      <c r="C146" s="36" t="s">
        <v>282</v>
      </c>
      <c r="D146" s="61">
        <v>40983</v>
      </c>
      <c r="E146" s="58">
        <v>65434</v>
      </c>
      <c r="F146" s="36" t="s">
        <v>127</v>
      </c>
      <c r="G146" s="31">
        <v>65434</v>
      </c>
      <c r="H146" s="31"/>
      <c r="I146" s="31">
        <v>0</v>
      </c>
      <c r="J146" s="58">
        <f t="shared" si="4"/>
        <v>65434</v>
      </c>
    </row>
    <row r="147" spans="2:10" ht="12" customHeight="1" x14ac:dyDescent="0.2">
      <c r="B147" s="35" t="s">
        <v>144</v>
      </c>
      <c r="C147" s="36" t="s">
        <v>281</v>
      </c>
      <c r="D147" s="61">
        <v>40983</v>
      </c>
      <c r="E147" s="58">
        <v>56870</v>
      </c>
      <c r="F147" s="36" t="s">
        <v>127</v>
      </c>
      <c r="G147" s="31">
        <v>56870</v>
      </c>
      <c r="H147" s="31"/>
      <c r="I147" s="31">
        <v>0</v>
      </c>
      <c r="J147" s="58">
        <f t="shared" si="4"/>
        <v>56870</v>
      </c>
    </row>
    <row r="148" spans="2:10" ht="12" customHeight="1" x14ac:dyDescent="0.2">
      <c r="B148" s="35" t="s">
        <v>116</v>
      </c>
      <c r="C148" s="36" t="s">
        <v>146</v>
      </c>
      <c r="D148" s="61">
        <v>41053</v>
      </c>
      <c r="E148" s="58">
        <v>149999</v>
      </c>
      <c r="F148" s="36" t="s">
        <v>130</v>
      </c>
      <c r="G148" s="31">
        <v>149999</v>
      </c>
      <c r="H148" s="31"/>
      <c r="I148" s="31">
        <v>0</v>
      </c>
      <c r="J148" s="58">
        <f t="shared" si="4"/>
        <v>149999</v>
      </c>
    </row>
    <row r="149" spans="2:10" ht="12" customHeight="1" x14ac:dyDescent="0.2">
      <c r="B149" s="35" t="s">
        <v>116</v>
      </c>
      <c r="C149" s="36" t="s">
        <v>179</v>
      </c>
      <c r="D149" s="61">
        <v>41394</v>
      </c>
      <c r="E149" s="58">
        <v>414000</v>
      </c>
      <c r="F149" s="36" t="s">
        <v>168</v>
      </c>
      <c r="G149" s="31">
        <v>407000</v>
      </c>
      <c r="H149" s="31"/>
      <c r="I149" s="31">
        <v>905</v>
      </c>
      <c r="J149" s="58">
        <f t="shared" si="4"/>
        <v>406095</v>
      </c>
    </row>
    <row r="150" spans="2:10" ht="12" customHeight="1" x14ac:dyDescent="0.2">
      <c r="B150" s="35" t="s">
        <v>116</v>
      </c>
      <c r="C150" s="36" t="s">
        <v>260</v>
      </c>
      <c r="D150" s="61">
        <v>41745</v>
      </c>
      <c r="E150" s="58">
        <v>50001</v>
      </c>
      <c r="F150" s="36" t="s">
        <v>167</v>
      </c>
      <c r="G150" s="31">
        <v>50001</v>
      </c>
      <c r="H150" s="31"/>
      <c r="I150" s="31">
        <v>0</v>
      </c>
      <c r="J150" s="58">
        <f t="shared" si="4"/>
        <v>50001</v>
      </c>
    </row>
    <row r="151" spans="2:10" ht="12" customHeight="1" x14ac:dyDescent="0.2">
      <c r="B151" s="35" t="s">
        <v>144</v>
      </c>
      <c r="C151" s="36" t="s">
        <v>283</v>
      </c>
      <c r="D151" s="61">
        <v>41745</v>
      </c>
      <c r="E151" s="58">
        <v>199285</v>
      </c>
      <c r="F151" s="36" t="s">
        <v>201</v>
      </c>
      <c r="G151" s="31">
        <v>190300</v>
      </c>
      <c r="H151" s="31"/>
      <c r="I151" s="31">
        <v>23820</v>
      </c>
      <c r="J151" s="58">
        <f t="shared" si="4"/>
        <v>166480</v>
      </c>
    </row>
    <row r="152" spans="2:10" ht="12" customHeight="1" x14ac:dyDescent="0.2">
      <c r="B152" s="35" t="s">
        <v>144</v>
      </c>
      <c r="C152" s="36" t="s">
        <v>284</v>
      </c>
      <c r="D152" s="61">
        <v>42151</v>
      </c>
      <c r="E152" s="58">
        <v>172505</v>
      </c>
      <c r="F152" s="36" t="s">
        <v>223</v>
      </c>
      <c r="G152" s="31">
        <v>167970</v>
      </c>
      <c r="H152" s="31"/>
      <c r="I152" s="31">
        <v>0</v>
      </c>
      <c r="J152" s="58">
        <f t="shared" si="4"/>
        <v>167970</v>
      </c>
    </row>
    <row r="153" spans="2:10" ht="12" customHeight="1" x14ac:dyDescent="0.2">
      <c r="B153" s="35" t="s">
        <v>116</v>
      </c>
      <c r="C153" s="36" t="s">
        <v>345</v>
      </c>
      <c r="D153" s="61">
        <v>42184</v>
      </c>
      <c r="E153" s="58">
        <v>31770</v>
      </c>
      <c r="F153" s="36" t="s">
        <v>224</v>
      </c>
      <c r="G153" s="31">
        <v>30860</v>
      </c>
      <c r="H153" s="31"/>
      <c r="I153" s="31">
        <v>1240</v>
      </c>
      <c r="J153" s="58">
        <f t="shared" si="4"/>
        <v>29620</v>
      </c>
    </row>
    <row r="154" spans="2:10" ht="12" customHeight="1" x14ac:dyDescent="0.2">
      <c r="B154" s="35" t="s">
        <v>258</v>
      </c>
      <c r="C154" s="36" t="s">
        <v>243</v>
      </c>
      <c r="D154" s="61">
        <v>42291</v>
      </c>
      <c r="E154" s="58">
        <v>78955</v>
      </c>
      <c r="F154" s="36" t="s">
        <v>245</v>
      </c>
      <c r="G154" s="31">
        <v>78955</v>
      </c>
      <c r="H154" s="31"/>
      <c r="I154" s="31">
        <v>78955</v>
      </c>
      <c r="J154" s="58">
        <f t="shared" si="4"/>
        <v>0</v>
      </c>
    </row>
    <row r="155" spans="2:10" ht="12" customHeight="1" x14ac:dyDescent="0.2">
      <c r="B155" s="35" t="s">
        <v>258</v>
      </c>
      <c r="C155" s="36" t="s">
        <v>244</v>
      </c>
      <c r="D155" s="61">
        <v>42374</v>
      </c>
      <c r="E155" s="58">
        <v>370645</v>
      </c>
      <c r="F155" s="36" t="s">
        <v>242</v>
      </c>
      <c r="G155" s="31">
        <v>370645</v>
      </c>
      <c r="H155" s="31"/>
      <c r="I155" s="31">
        <v>0</v>
      </c>
      <c r="J155" s="58">
        <f t="shared" si="4"/>
        <v>370645</v>
      </c>
    </row>
    <row r="156" spans="2:10" ht="12" customHeight="1" x14ac:dyDescent="0.2">
      <c r="B156" s="35" t="s">
        <v>258</v>
      </c>
      <c r="C156" s="36" t="s">
        <v>246</v>
      </c>
      <c r="D156" s="61">
        <v>42374</v>
      </c>
      <c r="E156" s="58">
        <v>100000</v>
      </c>
      <c r="F156" s="36" t="s">
        <v>242</v>
      </c>
      <c r="G156" s="31">
        <v>100000</v>
      </c>
      <c r="H156" s="31"/>
      <c r="I156" s="31">
        <v>0</v>
      </c>
      <c r="J156" s="58">
        <f t="shared" si="4"/>
        <v>100000</v>
      </c>
    </row>
    <row r="157" spans="2:10" ht="12" customHeight="1" x14ac:dyDescent="0.2">
      <c r="B157" s="35" t="s">
        <v>258</v>
      </c>
      <c r="C157" s="56" t="s">
        <v>247</v>
      </c>
      <c r="D157" s="59">
        <v>42374</v>
      </c>
      <c r="E157" s="60">
        <v>99999</v>
      </c>
      <c r="F157" s="57" t="s">
        <v>251</v>
      </c>
      <c r="G157" s="31">
        <v>88952</v>
      </c>
      <c r="H157" s="31"/>
      <c r="I157" s="31">
        <v>4554</v>
      </c>
      <c r="J157" s="58">
        <f t="shared" si="4"/>
        <v>84398</v>
      </c>
    </row>
    <row r="158" spans="2:10" ht="12" customHeight="1" x14ac:dyDescent="0.2">
      <c r="B158" s="35" t="s">
        <v>144</v>
      </c>
      <c r="C158" s="56" t="s">
        <v>248</v>
      </c>
      <c r="D158" s="59">
        <v>42465</v>
      </c>
      <c r="E158" s="60">
        <v>145915</v>
      </c>
      <c r="F158" s="57" t="s">
        <v>252</v>
      </c>
      <c r="G158" s="31">
        <v>145915</v>
      </c>
      <c r="H158" s="31"/>
      <c r="I158" s="31">
        <v>0</v>
      </c>
      <c r="J158" s="58">
        <f t="shared" si="4"/>
        <v>145915</v>
      </c>
    </row>
    <row r="159" spans="2:10" ht="12" customHeight="1" x14ac:dyDescent="0.2">
      <c r="B159" s="35" t="s">
        <v>144</v>
      </c>
      <c r="C159" s="56" t="s">
        <v>249</v>
      </c>
      <c r="D159" s="59">
        <v>42494</v>
      </c>
      <c r="E159" s="60">
        <v>126135</v>
      </c>
      <c r="F159" s="57" t="s">
        <v>253</v>
      </c>
      <c r="G159" s="31">
        <v>126135</v>
      </c>
      <c r="H159" s="31"/>
      <c r="I159" s="31">
        <v>0</v>
      </c>
      <c r="J159" s="58">
        <f t="shared" si="4"/>
        <v>126135</v>
      </c>
    </row>
    <row r="160" spans="2:10" ht="12" customHeight="1" x14ac:dyDescent="0.2">
      <c r="B160" s="35" t="s">
        <v>258</v>
      </c>
      <c r="C160" s="56" t="s">
        <v>250</v>
      </c>
      <c r="D160" s="59">
        <v>42509</v>
      </c>
      <c r="E160" s="60">
        <v>39395</v>
      </c>
      <c r="F160" s="57" t="s">
        <v>254</v>
      </c>
      <c r="G160" s="31">
        <v>39395</v>
      </c>
      <c r="H160" s="31"/>
      <c r="I160" s="31">
        <v>0</v>
      </c>
      <c r="J160" s="58">
        <f t="shared" ref="J160:J169" si="5">G160+H160-I160</f>
        <v>39395</v>
      </c>
    </row>
    <row r="161" spans="2:10" ht="12" customHeight="1" x14ac:dyDescent="0.2">
      <c r="B161" s="35" t="s">
        <v>258</v>
      </c>
      <c r="C161" s="56" t="s">
        <v>346</v>
      </c>
      <c r="D161" s="59">
        <v>43040</v>
      </c>
      <c r="E161" s="60">
        <v>220000</v>
      </c>
      <c r="F161" s="57" t="s">
        <v>269</v>
      </c>
      <c r="G161" s="31">
        <v>0</v>
      </c>
      <c r="H161" s="31">
        <v>220000</v>
      </c>
      <c r="I161" s="31">
        <v>43735</v>
      </c>
      <c r="J161" s="58">
        <f t="shared" si="5"/>
        <v>176265</v>
      </c>
    </row>
    <row r="162" spans="2:10" ht="12" customHeight="1" x14ac:dyDescent="0.2">
      <c r="B162" s="35" t="s">
        <v>258</v>
      </c>
      <c r="C162" s="56" t="s">
        <v>333</v>
      </c>
      <c r="D162" s="59">
        <v>43040</v>
      </c>
      <c r="E162" s="60">
        <v>441000</v>
      </c>
      <c r="F162" s="57" t="s">
        <v>297</v>
      </c>
      <c r="G162" s="31">
        <v>0</v>
      </c>
      <c r="H162" s="31">
        <v>441000</v>
      </c>
      <c r="I162" s="31">
        <v>0</v>
      </c>
      <c r="J162" s="58">
        <f t="shared" si="5"/>
        <v>441000</v>
      </c>
    </row>
    <row r="163" spans="2:10" ht="12" customHeight="1" x14ac:dyDescent="0.2">
      <c r="B163" s="35" t="s">
        <v>258</v>
      </c>
      <c r="C163" s="56" t="s">
        <v>334</v>
      </c>
      <c r="D163" s="59">
        <v>43040</v>
      </c>
      <c r="E163" s="60">
        <v>59000</v>
      </c>
      <c r="F163" s="57" t="s">
        <v>298</v>
      </c>
      <c r="G163" s="31">
        <v>0</v>
      </c>
      <c r="H163" s="31">
        <v>59000</v>
      </c>
      <c r="I163" s="31">
        <v>0</v>
      </c>
      <c r="J163" s="58">
        <f t="shared" si="5"/>
        <v>59000</v>
      </c>
    </row>
    <row r="164" spans="2:10" ht="12" customHeight="1" x14ac:dyDescent="0.2">
      <c r="B164" s="35" t="s">
        <v>258</v>
      </c>
      <c r="C164" s="56" t="s">
        <v>350</v>
      </c>
      <c r="D164" s="59">
        <v>43081</v>
      </c>
      <c r="E164" s="60">
        <v>22460</v>
      </c>
      <c r="F164" s="57" t="s">
        <v>299</v>
      </c>
      <c r="G164" s="31">
        <v>0</v>
      </c>
      <c r="H164" s="31">
        <v>23460</v>
      </c>
      <c r="I164" s="31">
        <v>0</v>
      </c>
      <c r="J164" s="58">
        <f t="shared" si="5"/>
        <v>23460</v>
      </c>
    </row>
    <row r="165" spans="2:10" ht="12" customHeight="1" x14ac:dyDescent="0.2">
      <c r="B165" s="35" t="s">
        <v>258</v>
      </c>
      <c r="C165" s="56" t="s">
        <v>351</v>
      </c>
      <c r="D165" s="59">
        <v>43081</v>
      </c>
      <c r="E165" s="60">
        <v>76539</v>
      </c>
      <c r="F165" s="57" t="s">
        <v>300</v>
      </c>
      <c r="G165" s="31">
        <v>0</v>
      </c>
      <c r="H165" s="31">
        <v>76539</v>
      </c>
      <c r="I165" s="31">
        <v>0</v>
      </c>
      <c r="J165" s="58">
        <f t="shared" si="5"/>
        <v>76539</v>
      </c>
    </row>
    <row r="166" spans="2:10" ht="12" customHeight="1" x14ac:dyDescent="0.2">
      <c r="B166" s="55" t="s">
        <v>117</v>
      </c>
      <c r="C166" s="56" t="s">
        <v>173</v>
      </c>
      <c r="D166" s="59">
        <v>35314</v>
      </c>
      <c r="E166" s="60">
        <v>20303</v>
      </c>
      <c r="F166" s="57" t="s">
        <v>39</v>
      </c>
      <c r="G166" s="31">
        <v>2819</v>
      </c>
      <c r="H166" s="31"/>
      <c r="I166" s="31">
        <v>726</v>
      </c>
      <c r="J166" s="58">
        <f t="shared" si="5"/>
        <v>2093</v>
      </c>
    </row>
    <row r="167" spans="2:10" ht="12" customHeight="1" x14ac:dyDescent="0.2">
      <c r="B167" s="35" t="s">
        <v>174</v>
      </c>
      <c r="C167" s="36" t="s">
        <v>147</v>
      </c>
      <c r="D167" s="61">
        <v>40731</v>
      </c>
      <c r="E167" s="58">
        <v>142046</v>
      </c>
      <c r="F167" s="36" t="s">
        <v>335</v>
      </c>
      <c r="G167" s="31">
        <v>138769</v>
      </c>
      <c r="H167" s="31"/>
      <c r="I167" s="31">
        <v>112734</v>
      </c>
      <c r="J167" s="58">
        <f t="shared" si="5"/>
        <v>26035</v>
      </c>
    </row>
    <row r="168" spans="2:10" ht="12" customHeight="1" x14ac:dyDescent="0.2">
      <c r="B168" s="35" t="s">
        <v>174</v>
      </c>
      <c r="C168" s="36" t="s">
        <v>176</v>
      </c>
      <c r="D168" s="61">
        <v>41037</v>
      </c>
      <c r="E168" s="58">
        <v>64996</v>
      </c>
      <c r="F168" s="36" t="s">
        <v>130</v>
      </c>
      <c r="G168" s="31">
        <v>64885</v>
      </c>
      <c r="H168" s="31"/>
      <c r="I168" s="31">
        <v>71</v>
      </c>
      <c r="J168" s="58">
        <f t="shared" si="5"/>
        <v>64814</v>
      </c>
    </row>
    <row r="169" spans="2:10" ht="12" customHeight="1" x14ac:dyDescent="0.2">
      <c r="B169" s="35" t="s">
        <v>174</v>
      </c>
      <c r="C169" s="36" t="s">
        <v>109</v>
      </c>
      <c r="D169" s="61">
        <v>41764</v>
      </c>
      <c r="E169" s="58">
        <v>74703</v>
      </c>
      <c r="F169" s="36" t="s">
        <v>202</v>
      </c>
      <c r="G169" s="31">
        <v>71808</v>
      </c>
      <c r="H169" s="31"/>
      <c r="I169" s="31">
        <v>0</v>
      </c>
      <c r="J169" s="58">
        <f t="shared" si="5"/>
        <v>71808</v>
      </c>
    </row>
    <row r="170" spans="2:10" ht="12" customHeight="1" x14ac:dyDescent="0.2">
      <c r="B170" s="35" t="s">
        <v>174</v>
      </c>
      <c r="C170" s="36">
        <v>2017</v>
      </c>
      <c r="D170" s="61">
        <v>43055</v>
      </c>
      <c r="E170" s="58">
        <v>109915</v>
      </c>
      <c r="F170" s="36" t="s">
        <v>288</v>
      </c>
      <c r="G170" s="31">
        <v>0</v>
      </c>
      <c r="H170" s="31">
        <v>109915</v>
      </c>
      <c r="I170" s="31">
        <v>0</v>
      </c>
      <c r="J170" s="58">
        <f t="shared" ref="J170:J171" si="6">G170+H170-I170</f>
        <v>109915</v>
      </c>
    </row>
    <row r="171" spans="2:10" ht="12" customHeight="1" x14ac:dyDescent="0.2">
      <c r="B171" s="35" t="s">
        <v>174</v>
      </c>
      <c r="C171" s="36">
        <v>2017</v>
      </c>
      <c r="D171" s="61">
        <v>43055</v>
      </c>
      <c r="E171" s="58">
        <v>5255</v>
      </c>
      <c r="F171" s="36" t="s">
        <v>301</v>
      </c>
      <c r="G171" s="31">
        <v>0</v>
      </c>
      <c r="H171" s="31">
        <v>5255</v>
      </c>
      <c r="I171" s="31">
        <v>0</v>
      </c>
      <c r="J171" s="58">
        <f t="shared" si="6"/>
        <v>5255</v>
      </c>
    </row>
    <row r="172" spans="2:10" ht="12" customHeight="1" x14ac:dyDescent="0.2">
      <c r="B172" s="55" t="s">
        <v>175</v>
      </c>
      <c r="C172" s="56" t="s">
        <v>14</v>
      </c>
      <c r="D172" s="59">
        <v>34029</v>
      </c>
      <c r="E172" s="60">
        <v>6200</v>
      </c>
      <c r="F172" s="57" t="s">
        <v>15</v>
      </c>
      <c r="G172" s="31">
        <v>152</v>
      </c>
      <c r="H172" s="31"/>
      <c r="I172" s="31">
        <v>152</v>
      </c>
      <c r="J172" s="58">
        <f>G172+H172-I172</f>
        <v>0</v>
      </c>
    </row>
    <row r="173" spans="2:10" ht="12" customHeight="1" x14ac:dyDescent="0.2">
      <c r="B173" s="55" t="s">
        <v>149</v>
      </c>
      <c r="C173" s="56" t="s">
        <v>32</v>
      </c>
      <c r="D173" s="59">
        <v>37406</v>
      </c>
      <c r="E173" s="60">
        <v>56736</v>
      </c>
      <c r="F173" s="57" t="s">
        <v>33</v>
      </c>
      <c r="G173" s="31">
        <v>3416</v>
      </c>
      <c r="H173" s="31"/>
      <c r="I173" s="31">
        <v>0</v>
      </c>
      <c r="J173" s="58">
        <f t="shared" ref="J173:J177" si="7">G173+H173-I173</f>
        <v>3416</v>
      </c>
    </row>
    <row r="174" spans="2:10" ht="12" customHeight="1" x14ac:dyDescent="0.2">
      <c r="B174" s="55" t="s">
        <v>118</v>
      </c>
      <c r="C174" s="56" t="s">
        <v>38</v>
      </c>
      <c r="D174" s="59">
        <v>37993</v>
      </c>
      <c r="E174" s="60">
        <v>20359</v>
      </c>
      <c r="F174" s="57" t="s">
        <v>35</v>
      </c>
      <c r="G174" s="31">
        <v>1144</v>
      </c>
      <c r="H174" s="31"/>
      <c r="I174" s="31">
        <v>0</v>
      </c>
      <c r="J174" s="58">
        <f t="shared" si="7"/>
        <v>1144</v>
      </c>
    </row>
    <row r="175" spans="2:10" ht="12" customHeight="1" x14ac:dyDescent="0.2">
      <c r="B175" s="63" t="s">
        <v>118</v>
      </c>
      <c r="C175" s="64" t="s">
        <v>60</v>
      </c>
      <c r="D175" s="65">
        <v>39273</v>
      </c>
      <c r="E175" s="66">
        <v>27640</v>
      </c>
      <c r="F175" s="67" t="s">
        <v>291</v>
      </c>
      <c r="G175" s="31">
        <v>995</v>
      </c>
      <c r="H175" s="31"/>
      <c r="I175" s="31">
        <v>995</v>
      </c>
      <c r="J175" s="58">
        <f t="shared" si="7"/>
        <v>0</v>
      </c>
    </row>
    <row r="176" spans="2:10" ht="12" customHeight="1" x14ac:dyDescent="0.2">
      <c r="B176" s="55" t="s">
        <v>149</v>
      </c>
      <c r="C176" s="56">
        <v>2012</v>
      </c>
      <c r="D176" s="59">
        <v>41184</v>
      </c>
      <c r="E176" s="60">
        <v>56480</v>
      </c>
      <c r="F176" s="57" t="s">
        <v>166</v>
      </c>
      <c r="G176" s="31">
        <v>53035</v>
      </c>
      <c r="H176" s="31"/>
      <c r="I176" s="31">
        <v>755</v>
      </c>
      <c r="J176" s="58">
        <f t="shared" si="7"/>
        <v>52280</v>
      </c>
    </row>
    <row r="177" spans="1:10" ht="12" customHeight="1" x14ac:dyDescent="0.2">
      <c r="B177" s="63" t="s">
        <v>149</v>
      </c>
      <c r="C177" s="64">
        <v>2015</v>
      </c>
      <c r="D177" s="65">
        <v>42310</v>
      </c>
      <c r="E177" s="66">
        <v>42060</v>
      </c>
      <c r="F177" s="67" t="s">
        <v>255</v>
      </c>
      <c r="G177" s="31">
        <v>37640</v>
      </c>
      <c r="H177" s="31"/>
      <c r="I177" s="31">
        <v>3735</v>
      </c>
      <c r="J177" s="58">
        <f t="shared" si="7"/>
        <v>33905</v>
      </c>
    </row>
    <row r="178" spans="1:10" ht="16.149999999999999" customHeight="1" thickBot="1" x14ac:dyDescent="0.25">
      <c r="B178" s="43" t="s">
        <v>80</v>
      </c>
      <c r="C178" s="73"/>
      <c r="D178" s="74"/>
      <c r="E178" s="44">
        <f>SUM(E105:E177)</f>
        <v>6518717</v>
      </c>
      <c r="F178" s="75"/>
      <c r="G178" s="44">
        <f>SUM(G105:G177)</f>
        <v>3979956</v>
      </c>
      <c r="H178" s="44">
        <f>SUM(H105:H177)</f>
        <v>997176</v>
      </c>
      <c r="I178" s="44">
        <f>SUM(I105:I177)</f>
        <v>368301</v>
      </c>
      <c r="J178" s="44">
        <f>SUM(J105:J177)</f>
        <v>4608831</v>
      </c>
    </row>
    <row r="179" spans="1:10" ht="13.15" customHeight="1" x14ac:dyDescent="0.2">
      <c r="B179" s="4"/>
      <c r="C179" s="3"/>
      <c r="D179" s="6"/>
      <c r="E179" s="76"/>
      <c r="F179" s="77"/>
      <c r="G179" s="76"/>
      <c r="H179" s="76"/>
      <c r="I179" s="76"/>
      <c r="J179" s="76"/>
    </row>
    <row r="180" spans="1:10" ht="12.6" customHeight="1" x14ac:dyDescent="0.2">
      <c r="A180" s="78" t="s">
        <v>84</v>
      </c>
      <c r="C180" s="45"/>
      <c r="E180" s="14"/>
      <c r="G180" s="14"/>
      <c r="H180" s="14"/>
      <c r="I180" s="14"/>
      <c r="J180" s="14"/>
    </row>
    <row r="181" spans="1:10" ht="12" customHeight="1" x14ac:dyDescent="0.2">
      <c r="B181" s="49" t="s">
        <v>119</v>
      </c>
      <c r="C181" s="50" t="s">
        <v>18</v>
      </c>
      <c r="D181" s="51">
        <v>35309</v>
      </c>
      <c r="E181" s="52">
        <v>44268</v>
      </c>
      <c r="F181" s="53" t="s">
        <v>22</v>
      </c>
      <c r="G181" s="52">
        <v>9050</v>
      </c>
      <c r="H181" s="52"/>
      <c r="I181" s="54">
        <v>2379</v>
      </c>
      <c r="J181" s="52">
        <f t="shared" ref="J181:J186" si="8">G181+H181-I181</f>
        <v>6671</v>
      </c>
    </row>
    <row r="182" spans="1:10" ht="12" customHeight="1" x14ac:dyDescent="0.2">
      <c r="B182" s="55" t="s">
        <v>150</v>
      </c>
      <c r="C182" s="56" t="s">
        <v>74</v>
      </c>
      <c r="D182" s="59">
        <v>40026</v>
      </c>
      <c r="E182" s="60">
        <v>34217</v>
      </c>
      <c r="F182" s="79" t="s">
        <v>69</v>
      </c>
      <c r="G182" s="31">
        <v>34217</v>
      </c>
      <c r="H182" s="31"/>
      <c r="I182" s="31">
        <v>0</v>
      </c>
      <c r="J182" s="58">
        <f t="shared" si="8"/>
        <v>34217</v>
      </c>
    </row>
    <row r="183" spans="1:10" ht="12" customHeight="1" x14ac:dyDescent="0.2">
      <c r="B183" s="55" t="s">
        <v>150</v>
      </c>
      <c r="C183" s="56" t="s">
        <v>72</v>
      </c>
      <c r="D183" s="59">
        <v>40148</v>
      </c>
      <c r="E183" s="60">
        <v>26996</v>
      </c>
      <c r="F183" s="57" t="s">
        <v>75</v>
      </c>
      <c r="G183" s="31">
        <v>26996</v>
      </c>
      <c r="H183" s="31"/>
      <c r="I183" s="31">
        <v>0</v>
      </c>
      <c r="J183" s="58">
        <f t="shared" si="8"/>
        <v>26996</v>
      </c>
    </row>
    <row r="184" spans="1:10" ht="12" customHeight="1" x14ac:dyDescent="0.2">
      <c r="B184" s="35" t="s">
        <v>150</v>
      </c>
      <c r="C184" s="36" t="s">
        <v>101</v>
      </c>
      <c r="D184" s="61">
        <v>40821</v>
      </c>
      <c r="E184" s="58">
        <v>20000</v>
      </c>
      <c r="F184" s="36" t="s">
        <v>131</v>
      </c>
      <c r="G184" s="31">
        <v>20000</v>
      </c>
      <c r="H184" s="31"/>
      <c r="I184" s="31">
        <v>0</v>
      </c>
      <c r="J184" s="58">
        <f t="shared" si="8"/>
        <v>20000</v>
      </c>
    </row>
    <row r="185" spans="1:10" ht="12" customHeight="1" x14ac:dyDescent="0.2">
      <c r="B185" s="55" t="s">
        <v>120</v>
      </c>
      <c r="C185" s="56" t="s">
        <v>19</v>
      </c>
      <c r="D185" s="59">
        <v>34555</v>
      </c>
      <c r="E185" s="60">
        <v>26200</v>
      </c>
      <c r="F185" s="57" t="s">
        <v>338</v>
      </c>
      <c r="G185" s="31">
        <v>3245</v>
      </c>
      <c r="H185" s="31"/>
      <c r="I185" s="31">
        <v>1092</v>
      </c>
      <c r="J185" s="58">
        <f t="shared" si="8"/>
        <v>2153</v>
      </c>
    </row>
    <row r="186" spans="1:10" ht="12" customHeight="1" x14ac:dyDescent="0.2">
      <c r="B186" s="55" t="s">
        <v>302</v>
      </c>
      <c r="C186" s="56" t="s">
        <v>303</v>
      </c>
      <c r="D186" s="59">
        <v>43069</v>
      </c>
      <c r="E186" s="60">
        <v>9000</v>
      </c>
      <c r="F186" s="57" t="s">
        <v>300</v>
      </c>
      <c r="G186" s="31">
        <v>0</v>
      </c>
      <c r="H186" s="31">
        <v>9000</v>
      </c>
      <c r="I186" s="31">
        <v>0</v>
      </c>
      <c r="J186" s="58">
        <f t="shared" si="8"/>
        <v>9000</v>
      </c>
    </row>
    <row r="187" spans="1:10" ht="12" customHeight="1" x14ac:dyDescent="0.2">
      <c r="B187" s="55" t="s">
        <v>106</v>
      </c>
      <c r="C187" s="56">
        <v>2004</v>
      </c>
      <c r="D187" s="59">
        <v>38155</v>
      </c>
      <c r="E187" s="60">
        <v>60841</v>
      </c>
      <c r="F187" s="57" t="s">
        <v>40</v>
      </c>
      <c r="G187" s="31">
        <v>14521</v>
      </c>
      <c r="H187" s="31"/>
      <c r="I187" s="31">
        <v>0</v>
      </c>
      <c r="J187" s="58">
        <f t="shared" ref="J187:J211" si="9">G187+H187-I187</f>
        <v>14521</v>
      </c>
    </row>
    <row r="188" spans="1:10" ht="12" customHeight="1" x14ac:dyDescent="0.2">
      <c r="B188" s="55" t="s">
        <v>106</v>
      </c>
      <c r="C188" s="56">
        <v>2006</v>
      </c>
      <c r="D188" s="59">
        <v>38876</v>
      </c>
      <c r="E188" s="60">
        <v>124999</v>
      </c>
      <c r="F188" s="57" t="s">
        <v>52</v>
      </c>
      <c r="G188" s="31">
        <v>41454</v>
      </c>
      <c r="H188" s="31"/>
      <c r="I188" s="31">
        <v>0</v>
      </c>
      <c r="J188" s="58">
        <f t="shared" si="9"/>
        <v>41454</v>
      </c>
    </row>
    <row r="189" spans="1:10" ht="12" customHeight="1" x14ac:dyDescent="0.2">
      <c r="B189" s="55" t="s">
        <v>106</v>
      </c>
      <c r="C189" s="56">
        <v>2008</v>
      </c>
      <c r="D189" s="59">
        <v>39665</v>
      </c>
      <c r="E189" s="60">
        <v>88160</v>
      </c>
      <c r="F189" s="57" t="s">
        <v>66</v>
      </c>
      <c r="G189" s="31">
        <v>33725</v>
      </c>
      <c r="H189" s="31"/>
      <c r="I189" s="31">
        <v>1855</v>
      </c>
      <c r="J189" s="58">
        <f t="shared" si="9"/>
        <v>31870</v>
      </c>
    </row>
    <row r="190" spans="1:10" ht="12" customHeight="1" x14ac:dyDescent="0.2">
      <c r="B190" s="55" t="s">
        <v>106</v>
      </c>
      <c r="C190" s="56" t="s">
        <v>74</v>
      </c>
      <c r="D190" s="59">
        <v>39918</v>
      </c>
      <c r="E190" s="60">
        <v>60000</v>
      </c>
      <c r="F190" s="57" t="s">
        <v>294</v>
      </c>
      <c r="G190" s="31">
        <v>1335</v>
      </c>
      <c r="H190" s="31"/>
      <c r="I190" s="31">
        <v>245</v>
      </c>
      <c r="J190" s="58">
        <f t="shared" si="9"/>
        <v>1090</v>
      </c>
    </row>
    <row r="191" spans="1:10" ht="12" customHeight="1" x14ac:dyDescent="0.2">
      <c r="B191" s="55" t="s">
        <v>106</v>
      </c>
      <c r="C191" s="56" t="s">
        <v>101</v>
      </c>
      <c r="D191" s="59">
        <v>40688</v>
      </c>
      <c r="E191" s="60">
        <v>15000</v>
      </c>
      <c r="F191" s="57" t="s">
        <v>135</v>
      </c>
      <c r="G191" s="31">
        <v>15000</v>
      </c>
      <c r="H191" s="31"/>
      <c r="I191" s="31">
        <v>15000</v>
      </c>
      <c r="J191" s="58">
        <f t="shared" si="9"/>
        <v>0</v>
      </c>
    </row>
    <row r="192" spans="1:10" ht="12" customHeight="1" x14ac:dyDescent="0.2">
      <c r="B192" s="55" t="s">
        <v>106</v>
      </c>
      <c r="C192" s="56" t="s">
        <v>102</v>
      </c>
      <c r="D192" s="59">
        <v>40688</v>
      </c>
      <c r="E192" s="60">
        <v>25000</v>
      </c>
      <c r="F192" s="57" t="s">
        <v>88</v>
      </c>
      <c r="G192" s="31">
        <v>24990</v>
      </c>
      <c r="H192" s="31"/>
      <c r="I192" s="31">
        <v>0</v>
      </c>
      <c r="J192" s="58">
        <f t="shared" si="9"/>
        <v>24990</v>
      </c>
    </row>
    <row r="193" spans="2:10" ht="12" customHeight="1" x14ac:dyDescent="0.2">
      <c r="B193" s="55" t="s">
        <v>151</v>
      </c>
      <c r="C193" s="56" t="s">
        <v>132</v>
      </c>
      <c r="D193" s="80">
        <v>40869</v>
      </c>
      <c r="E193" s="58">
        <v>10260</v>
      </c>
      <c r="F193" s="56" t="s">
        <v>133</v>
      </c>
      <c r="G193" s="31">
        <v>10260</v>
      </c>
      <c r="H193" s="31"/>
      <c r="I193" s="31">
        <v>0</v>
      </c>
      <c r="J193" s="58">
        <f t="shared" si="9"/>
        <v>10260</v>
      </c>
    </row>
    <row r="194" spans="2:10" ht="12" customHeight="1" x14ac:dyDescent="0.2">
      <c r="B194" s="55" t="s">
        <v>151</v>
      </c>
      <c r="C194" s="56" t="s">
        <v>134</v>
      </c>
      <c r="D194" s="80">
        <v>40869</v>
      </c>
      <c r="E194" s="58">
        <v>10660</v>
      </c>
      <c r="F194" s="56" t="s">
        <v>135</v>
      </c>
      <c r="G194" s="31">
        <v>2805</v>
      </c>
      <c r="H194" s="31"/>
      <c r="I194" s="31">
        <v>2805</v>
      </c>
      <c r="J194" s="58">
        <f t="shared" si="9"/>
        <v>0</v>
      </c>
    </row>
    <row r="195" spans="2:10" ht="12" customHeight="1" x14ac:dyDescent="0.2">
      <c r="B195" s="55" t="s">
        <v>151</v>
      </c>
      <c r="C195" s="56">
        <v>2012</v>
      </c>
      <c r="D195" s="80">
        <v>41046</v>
      </c>
      <c r="E195" s="58">
        <v>54515</v>
      </c>
      <c r="F195" s="56" t="s">
        <v>136</v>
      </c>
      <c r="G195" s="31">
        <v>53625</v>
      </c>
      <c r="H195" s="31"/>
      <c r="I195" s="31">
        <v>5405</v>
      </c>
      <c r="J195" s="58">
        <f t="shared" si="9"/>
        <v>48220</v>
      </c>
    </row>
    <row r="196" spans="2:10" ht="12" customHeight="1" x14ac:dyDescent="0.2">
      <c r="B196" s="55" t="s">
        <v>106</v>
      </c>
      <c r="C196" s="56" t="s">
        <v>207</v>
      </c>
      <c r="D196" s="80">
        <v>41586</v>
      </c>
      <c r="E196" s="58">
        <v>40000</v>
      </c>
      <c r="F196" s="56" t="s">
        <v>203</v>
      </c>
      <c r="G196" s="31">
        <v>38205</v>
      </c>
      <c r="H196" s="31"/>
      <c r="I196" s="31">
        <v>0</v>
      </c>
      <c r="J196" s="58">
        <f t="shared" si="9"/>
        <v>38205</v>
      </c>
    </row>
    <row r="197" spans="2:10" ht="12" customHeight="1" x14ac:dyDescent="0.2">
      <c r="B197" s="55" t="s">
        <v>106</v>
      </c>
      <c r="C197" s="56" t="s">
        <v>229</v>
      </c>
      <c r="D197" s="80">
        <v>42157</v>
      </c>
      <c r="E197" s="58">
        <v>68747</v>
      </c>
      <c r="F197" s="56" t="s">
        <v>209</v>
      </c>
      <c r="G197" s="31">
        <v>67948</v>
      </c>
      <c r="H197" s="31"/>
      <c r="I197" s="31">
        <v>119</v>
      </c>
      <c r="J197" s="58">
        <f t="shared" si="9"/>
        <v>67829</v>
      </c>
    </row>
    <row r="198" spans="2:10" ht="12" customHeight="1" x14ac:dyDescent="0.2">
      <c r="B198" s="55" t="s">
        <v>151</v>
      </c>
      <c r="C198" s="56">
        <v>2015</v>
      </c>
      <c r="D198" s="80">
        <v>42361</v>
      </c>
      <c r="E198" s="58">
        <v>50770</v>
      </c>
      <c r="F198" s="56" t="s">
        <v>252</v>
      </c>
      <c r="G198" s="31">
        <v>49620</v>
      </c>
      <c r="H198" s="31"/>
      <c r="I198" s="31">
        <v>100</v>
      </c>
      <c r="J198" s="58">
        <f t="shared" si="9"/>
        <v>49520</v>
      </c>
    </row>
    <row r="199" spans="2:10" ht="12" customHeight="1" x14ac:dyDescent="0.2">
      <c r="B199" s="55" t="s">
        <v>151</v>
      </c>
      <c r="C199" s="56">
        <v>2016</v>
      </c>
      <c r="D199" s="80">
        <v>42473</v>
      </c>
      <c r="E199" s="58">
        <v>51490</v>
      </c>
      <c r="F199" s="56" t="s">
        <v>252</v>
      </c>
      <c r="G199" s="31">
        <v>50790</v>
      </c>
      <c r="H199" s="31"/>
      <c r="I199" s="31">
        <v>330</v>
      </c>
      <c r="J199" s="58">
        <f t="shared" si="9"/>
        <v>50460</v>
      </c>
    </row>
    <row r="200" spans="2:10" ht="12" customHeight="1" x14ac:dyDescent="0.2">
      <c r="B200" s="55" t="s">
        <v>151</v>
      </c>
      <c r="C200" s="56" t="s">
        <v>257</v>
      </c>
      <c r="D200" s="80">
        <v>42662</v>
      </c>
      <c r="E200" s="58">
        <v>90435</v>
      </c>
      <c r="F200" s="56" t="s">
        <v>242</v>
      </c>
      <c r="G200" s="31">
        <v>89305</v>
      </c>
      <c r="H200" s="31"/>
      <c r="I200" s="31">
        <v>0</v>
      </c>
      <c r="J200" s="58">
        <f t="shared" si="9"/>
        <v>89305</v>
      </c>
    </row>
    <row r="201" spans="2:10" ht="12" customHeight="1" x14ac:dyDescent="0.2">
      <c r="B201" s="55" t="s">
        <v>106</v>
      </c>
      <c r="C201" s="56" t="s">
        <v>336</v>
      </c>
      <c r="D201" s="80">
        <v>42795</v>
      </c>
      <c r="E201" s="58">
        <v>18310</v>
      </c>
      <c r="F201" s="56" t="s">
        <v>276</v>
      </c>
      <c r="G201" s="31">
        <v>18310</v>
      </c>
      <c r="H201" s="31"/>
      <c r="I201" s="31">
        <v>2060</v>
      </c>
      <c r="J201" s="58">
        <f t="shared" si="9"/>
        <v>16250</v>
      </c>
    </row>
    <row r="202" spans="2:10" ht="12" customHeight="1" x14ac:dyDescent="0.2">
      <c r="B202" s="55" t="s">
        <v>106</v>
      </c>
      <c r="C202" s="56" t="s">
        <v>303</v>
      </c>
      <c r="D202" s="80">
        <v>42795</v>
      </c>
      <c r="E202" s="58">
        <v>43000</v>
      </c>
      <c r="F202" s="56" t="s">
        <v>339</v>
      </c>
      <c r="G202" s="31">
        <v>43000</v>
      </c>
      <c r="H202" s="31"/>
      <c r="I202" s="31">
        <v>1710</v>
      </c>
      <c r="J202" s="58">
        <f t="shared" si="9"/>
        <v>41290</v>
      </c>
    </row>
    <row r="203" spans="2:10" ht="12" customHeight="1" x14ac:dyDescent="0.2">
      <c r="B203" s="55" t="s">
        <v>151</v>
      </c>
      <c r="C203" s="56">
        <v>2017</v>
      </c>
      <c r="D203" s="80">
        <v>43004</v>
      </c>
      <c r="E203" s="58">
        <v>15450</v>
      </c>
      <c r="F203" s="56" t="s">
        <v>304</v>
      </c>
      <c r="G203" s="31">
        <v>0</v>
      </c>
      <c r="H203" s="31">
        <v>15450</v>
      </c>
      <c r="I203" s="31">
        <v>0</v>
      </c>
      <c r="J203" s="58">
        <f t="shared" si="9"/>
        <v>15450</v>
      </c>
    </row>
    <row r="204" spans="2:10" ht="12" customHeight="1" x14ac:dyDescent="0.2">
      <c r="B204" s="55" t="s">
        <v>305</v>
      </c>
      <c r="C204" s="56" t="s">
        <v>348</v>
      </c>
      <c r="D204" s="80">
        <v>43004</v>
      </c>
      <c r="E204" s="58">
        <v>285</v>
      </c>
      <c r="F204" s="56" t="s">
        <v>306</v>
      </c>
      <c r="G204" s="31">
        <v>0</v>
      </c>
      <c r="H204" s="31">
        <v>285</v>
      </c>
      <c r="I204" s="31">
        <v>0</v>
      </c>
      <c r="J204" s="58">
        <f t="shared" si="9"/>
        <v>285</v>
      </c>
    </row>
    <row r="205" spans="2:10" ht="12" customHeight="1" x14ac:dyDescent="0.2">
      <c r="B205" s="55" t="s">
        <v>305</v>
      </c>
      <c r="C205" s="56" t="s">
        <v>349</v>
      </c>
      <c r="D205" s="80">
        <v>43004</v>
      </c>
      <c r="E205" s="58">
        <v>9715</v>
      </c>
      <c r="F205" s="56" t="s">
        <v>298</v>
      </c>
      <c r="G205" s="31">
        <v>0</v>
      </c>
      <c r="H205" s="31">
        <v>9715</v>
      </c>
      <c r="I205" s="31">
        <v>0</v>
      </c>
      <c r="J205" s="58">
        <f t="shared" si="9"/>
        <v>9715</v>
      </c>
    </row>
    <row r="206" spans="2:10" ht="12" customHeight="1" x14ac:dyDescent="0.2">
      <c r="B206" s="55" t="s">
        <v>177</v>
      </c>
      <c r="C206" s="56" t="s">
        <v>347</v>
      </c>
      <c r="D206" s="80">
        <v>41375</v>
      </c>
      <c r="E206" s="58">
        <v>160000</v>
      </c>
      <c r="F206" s="56" t="s">
        <v>167</v>
      </c>
      <c r="G206" s="31">
        <v>144220</v>
      </c>
      <c r="H206" s="31"/>
      <c r="I206" s="31">
        <v>0</v>
      </c>
      <c r="J206" s="58">
        <f t="shared" si="9"/>
        <v>144220</v>
      </c>
    </row>
    <row r="207" spans="2:10" ht="12" customHeight="1" x14ac:dyDescent="0.2">
      <c r="B207" s="55" t="s">
        <v>177</v>
      </c>
      <c r="C207" s="56" t="s">
        <v>337</v>
      </c>
      <c r="D207" s="80">
        <v>42123</v>
      </c>
      <c r="E207" s="58">
        <v>110030</v>
      </c>
      <c r="F207" s="56" t="s">
        <v>209</v>
      </c>
      <c r="G207" s="31">
        <v>110030</v>
      </c>
      <c r="H207" s="31"/>
      <c r="I207" s="31">
        <v>3500</v>
      </c>
      <c r="J207" s="58">
        <f t="shared" si="9"/>
        <v>106530</v>
      </c>
    </row>
    <row r="208" spans="2:10" ht="12" customHeight="1" x14ac:dyDescent="0.2">
      <c r="B208" s="55" t="s">
        <v>177</v>
      </c>
      <c r="C208" s="56" t="s">
        <v>285</v>
      </c>
      <c r="D208" s="80">
        <v>42565</v>
      </c>
      <c r="E208" s="58">
        <v>795000</v>
      </c>
      <c r="F208" s="56" t="s">
        <v>245</v>
      </c>
      <c r="G208" s="31">
        <v>795</v>
      </c>
      <c r="H208" s="31"/>
      <c r="I208" s="31">
        <v>795</v>
      </c>
      <c r="J208" s="58">
        <f t="shared" si="9"/>
        <v>0</v>
      </c>
    </row>
    <row r="209" spans="1:10" ht="12" customHeight="1" x14ac:dyDescent="0.2">
      <c r="B209" s="55" t="s">
        <v>177</v>
      </c>
      <c r="C209" s="56" t="s">
        <v>286</v>
      </c>
      <c r="D209" s="80">
        <v>42565</v>
      </c>
      <c r="E209" s="58">
        <v>61205</v>
      </c>
      <c r="F209" s="56" t="s">
        <v>265</v>
      </c>
      <c r="G209" s="31">
        <v>61205</v>
      </c>
      <c r="H209" s="31"/>
      <c r="I209" s="31">
        <v>0</v>
      </c>
      <c r="J209" s="58">
        <f t="shared" si="9"/>
        <v>61205</v>
      </c>
    </row>
    <row r="210" spans="1:10" ht="12" customHeight="1" x14ac:dyDescent="0.2">
      <c r="B210" s="55" t="s">
        <v>307</v>
      </c>
      <c r="C210" s="56" t="s">
        <v>352</v>
      </c>
      <c r="D210" s="80">
        <v>43236</v>
      </c>
      <c r="E210" s="58">
        <v>3100</v>
      </c>
      <c r="F210" s="56" t="s">
        <v>308</v>
      </c>
      <c r="G210" s="31">
        <v>0</v>
      </c>
      <c r="H210" s="31">
        <v>3100</v>
      </c>
      <c r="I210" s="31">
        <v>0</v>
      </c>
      <c r="J210" s="58">
        <f t="shared" si="9"/>
        <v>3100</v>
      </c>
    </row>
    <row r="211" spans="1:10" ht="12" customHeight="1" x14ac:dyDescent="0.2">
      <c r="B211" s="8" t="s">
        <v>177</v>
      </c>
      <c r="C211" s="56" t="s">
        <v>353</v>
      </c>
      <c r="D211" s="80">
        <v>43235</v>
      </c>
      <c r="E211" s="58">
        <v>21900</v>
      </c>
      <c r="F211" s="56" t="s">
        <v>340</v>
      </c>
      <c r="G211" s="31">
        <v>0</v>
      </c>
      <c r="H211" s="31">
        <v>21900</v>
      </c>
      <c r="I211" s="31">
        <v>0</v>
      </c>
      <c r="J211" s="58">
        <f t="shared" si="9"/>
        <v>21900</v>
      </c>
    </row>
    <row r="212" spans="1:10" ht="12" customHeight="1" x14ac:dyDescent="0.2">
      <c r="B212" s="55" t="s">
        <v>121</v>
      </c>
      <c r="C212" s="56" t="s">
        <v>11</v>
      </c>
      <c r="D212" s="59">
        <v>35143</v>
      </c>
      <c r="E212" s="58">
        <v>2497</v>
      </c>
      <c r="F212" s="57" t="s">
        <v>341</v>
      </c>
      <c r="G212" s="31">
        <v>317</v>
      </c>
      <c r="H212" s="31"/>
      <c r="I212" s="31">
        <v>82</v>
      </c>
      <c r="J212" s="58">
        <f>G212+H212-I212</f>
        <v>235</v>
      </c>
    </row>
    <row r="213" spans="1:10" ht="12" customHeight="1" x14ac:dyDescent="0.2">
      <c r="B213" s="55" t="s">
        <v>121</v>
      </c>
      <c r="C213" s="56" t="s">
        <v>178</v>
      </c>
      <c r="D213" s="59">
        <v>41589</v>
      </c>
      <c r="E213" s="60">
        <v>2099</v>
      </c>
      <c r="F213" s="57" t="s">
        <v>204</v>
      </c>
      <c r="G213" s="31">
        <v>2099</v>
      </c>
      <c r="H213" s="31"/>
      <c r="I213" s="31">
        <v>0</v>
      </c>
      <c r="J213" s="58">
        <f>G213+H213-I213</f>
        <v>2099</v>
      </c>
    </row>
    <row r="214" spans="1:10" ht="12" customHeight="1" x14ac:dyDescent="0.2">
      <c r="B214" s="55" t="s">
        <v>152</v>
      </c>
      <c r="C214" s="56">
        <v>2011</v>
      </c>
      <c r="D214" s="59">
        <v>40891</v>
      </c>
      <c r="E214" s="60">
        <v>23835</v>
      </c>
      <c r="F214" s="57" t="s">
        <v>88</v>
      </c>
      <c r="G214" s="31">
        <v>16320</v>
      </c>
      <c r="H214" s="31"/>
      <c r="I214" s="31">
        <v>1590</v>
      </c>
      <c r="J214" s="58">
        <f t="shared" ref="J214:J218" si="10">G214+H214-I214</f>
        <v>14730</v>
      </c>
    </row>
    <row r="215" spans="1:10" ht="12" customHeight="1" x14ac:dyDescent="0.2">
      <c r="B215" s="55" t="s">
        <v>122</v>
      </c>
      <c r="C215" s="56" t="s">
        <v>30</v>
      </c>
      <c r="D215" s="59">
        <v>38295</v>
      </c>
      <c r="E215" s="60">
        <v>96999</v>
      </c>
      <c r="F215" s="57" t="s">
        <v>342</v>
      </c>
      <c r="G215" s="31">
        <v>27665</v>
      </c>
      <c r="H215" s="31"/>
      <c r="I215" s="31">
        <v>2815</v>
      </c>
      <c r="J215" s="58">
        <f t="shared" si="10"/>
        <v>24850</v>
      </c>
    </row>
    <row r="216" spans="1:10" ht="12" customHeight="1" x14ac:dyDescent="0.2">
      <c r="B216" s="81" t="s">
        <v>122</v>
      </c>
      <c r="C216" s="82" t="s">
        <v>59</v>
      </c>
      <c r="D216" s="83">
        <v>39534</v>
      </c>
      <c r="E216" s="84">
        <v>180000</v>
      </c>
      <c r="F216" s="85" t="s">
        <v>317</v>
      </c>
      <c r="G216" s="31">
        <v>2355</v>
      </c>
      <c r="H216" s="31"/>
      <c r="I216" s="31">
        <v>1180</v>
      </c>
      <c r="J216" s="58">
        <f t="shared" si="10"/>
        <v>1175</v>
      </c>
    </row>
    <row r="217" spans="1:10" ht="12" customHeight="1" x14ac:dyDescent="0.2">
      <c r="B217" s="55" t="s">
        <v>152</v>
      </c>
      <c r="C217" s="56">
        <v>2014</v>
      </c>
      <c r="D217" s="59">
        <v>42202</v>
      </c>
      <c r="E217" s="60">
        <v>82270</v>
      </c>
      <c r="F217" s="57" t="s">
        <v>201</v>
      </c>
      <c r="G217" s="31">
        <v>79890</v>
      </c>
      <c r="H217" s="31"/>
      <c r="I217" s="31">
        <v>1400</v>
      </c>
      <c r="J217" s="58">
        <f t="shared" si="10"/>
        <v>78490</v>
      </c>
    </row>
    <row r="218" spans="1:10" ht="12" customHeight="1" x14ac:dyDescent="0.2">
      <c r="B218" s="55" t="s">
        <v>152</v>
      </c>
      <c r="C218" s="56">
        <v>2016</v>
      </c>
      <c r="D218" s="59">
        <v>42453</v>
      </c>
      <c r="E218" s="60">
        <v>168710</v>
      </c>
      <c r="F218" s="57" t="s">
        <v>256</v>
      </c>
      <c r="G218" s="31">
        <v>168710</v>
      </c>
      <c r="H218" s="31"/>
      <c r="I218" s="31">
        <v>0</v>
      </c>
      <c r="J218" s="58">
        <f t="shared" si="10"/>
        <v>168710</v>
      </c>
    </row>
    <row r="219" spans="1:10" ht="12" customHeight="1" x14ac:dyDescent="0.2">
      <c r="B219" s="68" t="s">
        <v>122</v>
      </c>
      <c r="C219" s="69" t="s">
        <v>257</v>
      </c>
      <c r="D219" s="70">
        <v>42453</v>
      </c>
      <c r="E219" s="71">
        <v>97000</v>
      </c>
      <c r="F219" s="72" t="s">
        <v>239</v>
      </c>
      <c r="G219" s="31">
        <v>97000</v>
      </c>
      <c r="H219" s="31"/>
      <c r="I219" s="31">
        <v>0</v>
      </c>
      <c r="J219" s="58">
        <f t="shared" ref="J219" si="11">G219+H219-I219</f>
        <v>97000</v>
      </c>
    </row>
    <row r="220" spans="1:10" ht="12" customHeight="1" x14ac:dyDescent="0.2">
      <c r="B220" s="55" t="s">
        <v>122</v>
      </c>
      <c r="C220" s="56">
        <v>2018</v>
      </c>
      <c r="D220" s="59">
        <v>43215</v>
      </c>
      <c r="E220" s="60">
        <v>28000</v>
      </c>
      <c r="F220" s="57" t="s">
        <v>290</v>
      </c>
      <c r="G220" s="31">
        <v>0</v>
      </c>
      <c r="H220" s="31">
        <v>28000</v>
      </c>
      <c r="I220" s="31">
        <v>0</v>
      </c>
      <c r="J220" s="58">
        <f>G220+H220-I220</f>
        <v>28000</v>
      </c>
    </row>
    <row r="221" spans="1:10" ht="16.899999999999999" customHeight="1" thickBot="1" x14ac:dyDescent="0.25">
      <c r="B221" s="43" t="s">
        <v>81</v>
      </c>
      <c r="C221" s="73"/>
      <c r="D221" s="74"/>
      <c r="E221" s="44">
        <f>SUM(E181:E220)</f>
        <v>2830963</v>
      </c>
      <c r="F221" s="75"/>
      <c r="G221" s="44">
        <f>SUM(G181:G220)</f>
        <v>1359007</v>
      </c>
      <c r="H221" s="44">
        <f>SUM(H181:H220)</f>
        <v>87450</v>
      </c>
      <c r="I221" s="44">
        <f>SUM(I181:I220)</f>
        <v>44462</v>
      </c>
      <c r="J221" s="44">
        <f>SUM(J181:J220)</f>
        <v>1401995</v>
      </c>
    </row>
    <row r="222" spans="1:10" ht="12.6" customHeight="1" x14ac:dyDescent="0.2">
      <c r="B222" s="4"/>
      <c r="C222" s="3"/>
      <c r="D222" s="6"/>
      <c r="E222" s="76"/>
      <c r="F222" s="77"/>
      <c r="G222" s="76"/>
      <c r="H222" s="76"/>
      <c r="I222" s="76"/>
      <c r="J222" s="76"/>
    </row>
    <row r="223" spans="1:10" ht="12.6" customHeight="1" x14ac:dyDescent="0.2">
      <c r="A223" s="78" t="s">
        <v>85</v>
      </c>
      <c r="C223" s="86"/>
      <c r="D223" s="70"/>
      <c r="E223" s="47"/>
      <c r="F223" s="2"/>
      <c r="G223" s="47"/>
      <c r="H223" s="47"/>
      <c r="I223" s="47"/>
      <c r="J223" s="47"/>
    </row>
    <row r="224" spans="1:10" ht="12" customHeight="1" x14ac:dyDescent="0.2">
      <c r="B224" s="55" t="s">
        <v>153</v>
      </c>
      <c r="C224" s="56" t="s">
        <v>64</v>
      </c>
      <c r="D224" s="59">
        <v>40522</v>
      </c>
      <c r="E224" s="60">
        <v>174999</v>
      </c>
      <c r="F224" s="57" t="s">
        <v>107</v>
      </c>
      <c r="G224" s="31">
        <v>172881</v>
      </c>
      <c r="H224" s="31"/>
      <c r="I224" s="31">
        <v>710</v>
      </c>
      <c r="J224" s="58">
        <f t="shared" ref="J224:J237" si="12">G224+H224-I224</f>
        <v>172171</v>
      </c>
    </row>
    <row r="225" spans="2:10" ht="12" customHeight="1" x14ac:dyDescent="0.2">
      <c r="B225" s="55" t="s">
        <v>230</v>
      </c>
      <c r="C225" s="56">
        <v>2015</v>
      </c>
      <c r="D225" s="59">
        <v>42032</v>
      </c>
      <c r="E225" s="60">
        <v>115675</v>
      </c>
      <c r="F225" s="57" t="s">
        <v>225</v>
      </c>
      <c r="G225" s="31">
        <v>114100</v>
      </c>
      <c r="H225" s="31"/>
      <c r="I225" s="31">
        <v>3910</v>
      </c>
      <c r="J225" s="58">
        <f t="shared" si="12"/>
        <v>110190</v>
      </c>
    </row>
    <row r="226" spans="2:10" ht="12" customHeight="1" x14ac:dyDescent="0.2">
      <c r="B226" s="55" t="s">
        <v>153</v>
      </c>
      <c r="C226" s="56" t="s">
        <v>68</v>
      </c>
      <c r="D226" s="59">
        <v>42080</v>
      </c>
      <c r="E226" s="60">
        <v>220000</v>
      </c>
      <c r="F226" s="57" t="s">
        <v>217</v>
      </c>
      <c r="G226" s="31">
        <v>213570</v>
      </c>
      <c r="H226" s="31"/>
      <c r="I226" s="31">
        <v>7105</v>
      </c>
      <c r="J226" s="58">
        <f t="shared" si="12"/>
        <v>206465</v>
      </c>
    </row>
    <row r="227" spans="2:10" ht="12" customHeight="1" x14ac:dyDescent="0.2">
      <c r="B227" s="55" t="s">
        <v>153</v>
      </c>
      <c r="C227" s="56" t="s">
        <v>277</v>
      </c>
      <c r="D227" s="59">
        <v>42852</v>
      </c>
      <c r="E227" s="60">
        <v>139000</v>
      </c>
      <c r="F227" s="57" t="s">
        <v>264</v>
      </c>
      <c r="G227" s="31">
        <v>139000</v>
      </c>
      <c r="H227" s="31"/>
      <c r="I227" s="31">
        <v>0</v>
      </c>
      <c r="J227" s="58">
        <f t="shared" si="12"/>
        <v>139000</v>
      </c>
    </row>
    <row r="228" spans="2:10" ht="12" customHeight="1" x14ac:dyDescent="0.2">
      <c r="B228" s="55" t="s">
        <v>230</v>
      </c>
      <c r="C228" s="56">
        <v>2017</v>
      </c>
      <c r="D228" s="59">
        <v>42852</v>
      </c>
      <c r="E228" s="60">
        <v>101770</v>
      </c>
      <c r="F228" s="57" t="s">
        <v>240</v>
      </c>
      <c r="G228" s="31">
        <v>101770</v>
      </c>
      <c r="H228" s="31"/>
      <c r="I228" s="31">
        <v>0</v>
      </c>
      <c r="J228" s="58">
        <f t="shared" si="12"/>
        <v>101770</v>
      </c>
    </row>
    <row r="229" spans="2:10" ht="12" customHeight="1" x14ac:dyDescent="0.2">
      <c r="B229" s="55" t="s">
        <v>154</v>
      </c>
      <c r="C229" s="56">
        <v>2004</v>
      </c>
      <c r="D229" s="59">
        <v>38272</v>
      </c>
      <c r="E229" s="60">
        <v>49354</v>
      </c>
      <c r="F229" s="57" t="s">
        <v>46</v>
      </c>
      <c r="G229" s="31">
        <v>12994</v>
      </c>
      <c r="H229" s="31"/>
      <c r="I229" s="31">
        <v>0</v>
      </c>
      <c r="J229" s="58">
        <f t="shared" si="12"/>
        <v>12994</v>
      </c>
    </row>
    <row r="230" spans="2:10" ht="12" customHeight="1" x14ac:dyDescent="0.2">
      <c r="B230" s="55" t="s">
        <v>154</v>
      </c>
      <c r="C230" s="56" t="s">
        <v>48</v>
      </c>
      <c r="D230" s="59">
        <v>38568</v>
      </c>
      <c r="E230" s="60">
        <v>37456</v>
      </c>
      <c r="F230" s="57" t="s">
        <v>51</v>
      </c>
      <c r="G230" s="31">
        <v>6395</v>
      </c>
      <c r="H230" s="31"/>
      <c r="I230" s="31">
        <v>5930</v>
      </c>
      <c r="J230" s="58">
        <f t="shared" si="12"/>
        <v>465</v>
      </c>
    </row>
    <row r="231" spans="2:10" ht="12" customHeight="1" x14ac:dyDescent="0.2">
      <c r="B231" s="55" t="s">
        <v>108</v>
      </c>
      <c r="C231" s="56" t="s">
        <v>74</v>
      </c>
      <c r="D231" s="59">
        <v>40122</v>
      </c>
      <c r="E231" s="60">
        <v>10225</v>
      </c>
      <c r="F231" s="57" t="s">
        <v>294</v>
      </c>
      <c r="G231" s="31">
        <v>3270</v>
      </c>
      <c r="H231" s="31"/>
      <c r="I231" s="31">
        <v>895</v>
      </c>
      <c r="J231" s="58">
        <f t="shared" si="12"/>
        <v>2375</v>
      </c>
    </row>
    <row r="232" spans="2:10" ht="12" customHeight="1" x14ac:dyDescent="0.2">
      <c r="B232" s="55" t="s">
        <v>108</v>
      </c>
      <c r="C232" s="56" t="s">
        <v>72</v>
      </c>
      <c r="D232" s="59">
        <v>40122</v>
      </c>
      <c r="E232" s="60">
        <v>89775</v>
      </c>
      <c r="F232" s="57" t="s">
        <v>76</v>
      </c>
      <c r="G232" s="31">
        <v>89775</v>
      </c>
      <c r="H232" s="31"/>
      <c r="I232" s="31">
        <v>0</v>
      </c>
      <c r="J232" s="58">
        <f t="shared" si="12"/>
        <v>89775</v>
      </c>
    </row>
    <row r="233" spans="2:10" ht="12" customHeight="1" x14ac:dyDescent="0.2">
      <c r="B233" s="55" t="s">
        <v>108</v>
      </c>
      <c r="C233" s="56" t="s">
        <v>109</v>
      </c>
      <c r="D233" s="59">
        <v>40710</v>
      </c>
      <c r="E233" s="60">
        <v>68730</v>
      </c>
      <c r="F233" s="57" t="s">
        <v>158</v>
      </c>
      <c r="G233" s="31">
        <v>66095</v>
      </c>
      <c r="H233" s="31"/>
      <c r="I233" s="31">
        <v>260</v>
      </c>
      <c r="J233" s="58">
        <f t="shared" si="12"/>
        <v>65835</v>
      </c>
    </row>
    <row r="234" spans="2:10" ht="12" customHeight="1" x14ac:dyDescent="0.2">
      <c r="B234" s="55" t="s">
        <v>154</v>
      </c>
      <c r="C234" s="56">
        <v>2015</v>
      </c>
      <c r="D234" s="59">
        <v>42129</v>
      </c>
      <c r="E234" s="60">
        <v>27045</v>
      </c>
      <c r="F234" s="57" t="s">
        <v>226</v>
      </c>
      <c r="G234" s="31">
        <v>24930</v>
      </c>
      <c r="H234" s="31"/>
      <c r="I234" s="31">
        <v>1850</v>
      </c>
      <c r="J234" s="58">
        <f t="shared" si="12"/>
        <v>23080</v>
      </c>
    </row>
    <row r="235" spans="2:10" ht="12" customHeight="1" x14ac:dyDescent="0.2">
      <c r="B235" s="55" t="s">
        <v>108</v>
      </c>
      <c r="C235" s="56">
        <v>2015</v>
      </c>
      <c r="D235" s="59">
        <v>42192</v>
      </c>
      <c r="E235" s="60">
        <v>121649</v>
      </c>
      <c r="F235" s="57" t="s">
        <v>217</v>
      </c>
      <c r="G235" s="31">
        <v>119229</v>
      </c>
      <c r="H235" s="31"/>
      <c r="I235" s="31">
        <v>3110</v>
      </c>
      <c r="J235" s="58">
        <f t="shared" si="12"/>
        <v>116119</v>
      </c>
    </row>
    <row r="236" spans="2:10" ht="12" customHeight="1" x14ac:dyDescent="0.2">
      <c r="B236" s="55" t="s">
        <v>154</v>
      </c>
      <c r="C236" s="56" t="s">
        <v>262</v>
      </c>
      <c r="D236" s="59">
        <v>42620</v>
      </c>
      <c r="E236" s="60">
        <v>3400</v>
      </c>
      <c r="F236" s="57" t="s">
        <v>278</v>
      </c>
      <c r="G236" s="31">
        <v>3400</v>
      </c>
      <c r="H236" s="31"/>
      <c r="I236" s="31">
        <v>0</v>
      </c>
      <c r="J236" s="58">
        <f t="shared" si="12"/>
        <v>3400</v>
      </c>
    </row>
    <row r="237" spans="2:10" ht="12" customHeight="1" x14ac:dyDescent="0.2">
      <c r="B237" s="55" t="s">
        <v>154</v>
      </c>
      <c r="C237" s="56" t="s">
        <v>257</v>
      </c>
      <c r="D237" s="101">
        <v>42620</v>
      </c>
      <c r="E237" s="95">
        <v>84335</v>
      </c>
      <c r="F237" s="97" t="s">
        <v>251</v>
      </c>
      <c r="G237" s="31">
        <v>84335</v>
      </c>
      <c r="H237" s="31"/>
      <c r="I237" s="31">
        <v>0</v>
      </c>
      <c r="J237" s="58">
        <f t="shared" si="12"/>
        <v>84335</v>
      </c>
    </row>
    <row r="238" spans="2:10" ht="12" customHeight="1" x14ac:dyDescent="0.2">
      <c r="B238" s="55" t="s">
        <v>309</v>
      </c>
      <c r="C238" s="56" t="s">
        <v>303</v>
      </c>
      <c r="D238" s="59">
        <v>43069</v>
      </c>
      <c r="E238" s="60">
        <v>140000</v>
      </c>
      <c r="F238" s="57" t="s">
        <v>297</v>
      </c>
      <c r="G238" s="31">
        <v>0</v>
      </c>
      <c r="H238" s="31">
        <v>140000</v>
      </c>
      <c r="I238" s="31">
        <v>0</v>
      </c>
      <c r="J238" s="58">
        <f t="shared" ref="J238:J243" si="13">G238+H238-I238</f>
        <v>140000</v>
      </c>
    </row>
    <row r="239" spans="2:10" ht="12" customHeight="1" x14ac:dyDescent="0.2">
      <c r="B239" s="55" t="s">
        <v>155</v>
      </c>
      <c r="C239" s="56" t="s">
        <v>48</v>
      </c>
      <c r="D239" s="59">
        <v>38526</v>
      </c>
      <c r="E239" s="60">
        <v>100000</v>
      </c>
      <c r="F239" s="57" t="s">
        <v>310</v>
      </c>
      <c r="G239" s="31">
        <v>1850</v>
      </c>
      <c r="H239" s="31"/>
      <c r="I239" s="31">
        <v>1850</v>
      </c>
      <c r="J239" s="58">
        <f t="shared" si="13"/>
        <v>0</v>
      </c>
    </row>
    <row r="240" spans="2:10" ht="12" customHeight="1" x14ac:dyDescent="0.2">
      <c r="B240" s="55" t="s">
        <v>155</v>
      </c>
      <c r="C240" s="56" t="s">
        <v>57</v>
      </c>
      <c r="D240" s="59">
        <v>39603</v>
      </c>
      <c r="E240" s="60">
        <v>52000</v>
      </c>
      <c r="F240" s="57" t="s">
        <v>322</v>
      </c>
      <c r="G240" s="31">
        <v>52000</v>
      </c>
      <c r="H240" s="31"/>
      <c r="I240" s="31">
        <v>0</v>
      </c>
      <c r="J240" s="58">
        <f t="shared" si="13"/>
        <v>52000</v>
      </c>
    </row>
    <row r="241" spans="2:10" ht="12" customHeight="1" x14ac:dyDescent="0.2">
      <c r="B241" s="55" t="s">
        <v>169</v>
      </c>
      <c r="C241" s="56">
        <v>2008</v>
      </c>
      <c r="D241" s="59">
        <v>39603</v>
      </c>
      <c r="E241" s="60">
        <v>128766</v>
      </c>
      <c r="F241" s="57" t="s">
        <v>317</v>
      </c>
      <c r="G241" s="31">
        <v>104845</v>
      </c>
      <c r="H241" s="31"/>
      <c r="I241" s="31">
        <v>6350</v>
      </c>
      <c r="J241" s="58">
        <f t="shared" si="13"/>
        <v>98495</v>
      </c>
    </row>
    <row r="242" spans="2:10" ht="12" customHeight="1" x14ac:dyDescent="0.2">
      <c r="B242" s="55" t="s">
        <v>155</v>
      </c>
      <c r="C242" s="56" t="s">
        <v>178</v>
      </c>
      <c r="D242" s="59">
        <v>41506</v>
      </c>
      <c r="E242" s="60">
        <v>80000</v>
      </c>
      <c r="F242" s="57" t="s">
        <v>203</v>
      </c>
      <c r="G242" s="31">
        <v>68350</v>
      </c>
      <c r="H242" s="31"/>
      <c r="I242" s="31">
        <v>1255</v>
      </c>
      <c r="J242" s="58">
        <f t="shared" si="13"/>
        <v>67095</v>
      </c>
    </row>
    <row r="243" spans="2:10" ht="12" customHeight="1" x14ac:dyDescent="0.2">
      <c r="B243" s="55" t="s">
        <v>169</v>
      </c>
      <c r="C243" s="56">
        <v>2013</v>
      </c>
      <c r="D243" s="59">
        <v>41487</v>
      </c>
      <c r="E243" s="60">
        <v>5470</v>
      </c>
      <c r="F243" s="57" t="s">
        <v>198</v>
      </c>
      <c r="G243" s="31">
        <v>4410</v>
      </c>
      <c r="H243" s="31"/>
      <c r="I243" s="31">
        <v>340</v>
      </c>
      <c r="J243" s="58">
        <f t="shared" si="13"/>
        <v>4070</v>
      </c>
    </row>
    <row r="244" spans="2:10" ht="12" customHeight="1" x14ac:dyDescent="0.2">
      <c r="B244" s="55" t="s">
        <v>311</v>
      </c>
      <c r="C244" s="56" t="s">
        <v>55</v>
      </c>
      <c r="D244" s="59">
        <v>39296</v>
      </c>
      <c r="E244" s="60">
        <v>224997</v>
      </c>
      <c r="F244" s="57" t="s">
        <v>291</v>
      </c>
      <c r="G244" s="31">
        <v>3565</v>
      </c>
      <c r="H244" s="31"/>
      <c r="I244" s="31">
        <v>3565</v>
      </c>
      <c r="J244" s="58">
        <f t="shared" ref="J244:J252" si="14">G244+H244-I244</f>
        <v>0</v>
      </c>
    </row>
    <row r="245" spans="2:10" ht="12" customHeight="1" x14ac:dyDescent="0.2">
      <c r="B245" s="55" t="s">
        <v>311</v>
      </c>
      <c r="C245" s="56" t="s">
        <v>65</v>
      </c>
      <c r="D245" s="59">
        <v>39946</v>
      </c>
      <c r="E245" s="60">
        <v>131294</v>
      </c>
      <c r="F245" s="57" t="s">
        <v>66</v>
      </c>
      <c r="G245" s="31">
        <v>34724</v>
      </c>
      <c r="H245" s="31"/>
      <c r="I245" s="31">
        <v>1150</v>
      </c>
      <c r="J245" s="58">
        <f t="shared" si="14"/>
        <v>33574</v>
      </c>
    </row>
    <row r="246" spans="2:10" ht="12" customHeight="1" x14ac:dyDescent="0.2">
      <c r="B246" s="35" t="s">
        <v>157</v>
      </c>
      <c r="C246" s="36">
        <v>2011</v>
      </c>
      <c r="D246" s="80">
        <v>40745</v>
      </c>
      <c r="E246" s="58">
        <v>22230</v>
      </c>
      <c r="F246" s="36" t="s">
        <v>137</v>
      </c>
      <c r="G246" s="31">
        <v>16200</v>
      </c>
      <c r="H246" s="31"/>
      <c r="I246" s="31">
        <v>1815</v>
      </c>
      <c r="J246" s="58">
        <f t="shared" si="14"/>
        <v>14385</v>
      </c>
    </row>
    <row r="247" spans="2:10" ht="12" customHeight="1" x14ac:dyDescent="0.2">
      <c r="B247" s="55" t="s">
        <v>156</v>
      </c>
      <c r="C247" s="36">
        <v>2011</v>
      </c>
      <c r="D247" s="80">
        <v>40745</v>
      </c>
      <c r="E247" s="58">
        <v>250000</v>
      </c>
      <c r="F247" s="36" t="s">
        <v>343</v>
      </c>
      <c r="G247" s="31">
        <v>17335</v>
      </c>
      <c r="H247" s="31"/>
      <c r="I247" s="31">
        <v>1620</v>
      </c>
      <c r="J247" s="58">
        <f t="shared" si="14"/>
        <v>15715</v>
      </c>
    </row>
    <row r="248" spans="2:10" ht="12" customHeight="1" x14ac:dyDescent="0.2">
      <c r="B248" s="55" t="s">
        <v>156</v>
      </c>
      <c r="C248" s="36">
        <v>2011</v>
      </c>
      <c r="D248" s="80">
        <v>40745</v>
      </c>
      <c r="E248" s="58">
        <v>100000</v>
      </c>
      <c r="F248" s="36" t="s">
        <v>138</v>
      </c>
      <c r="G248" s="31">
        <v>23350</v>
      </c>
      <c r="H248" s="31"/>
      <c r="I248" s="31">
        <v>1295</v>
      </c>
      <c r="J248" s="58">
        <f t="shared" si="14"/>
        <v>22055</v>
      </c>
    </row>
    <row r="249" spans="2:10" ht="12" customHeight="1" x14ac:dyDescent="0.2">
      <c r="B249" s="55" t="s">
        <v>157</v>
      </c>
      <c r="C249" s="56">
        <v>2012</v>
      </c>
      <c r="D249" s="59">
        <v>40990</v>
      </c>
      <c r="E249" s="60">
        <v>279755</v>
      </c>
      <c r="F249" s="57" t="s">
        <v>124</v>
      </c>
      <c r="G249" s="31">
        <v>266165</v>
      </c>
      <c r="H249" s="31"/>
      <c r="I249" s="31">
        <v>7015</v>
      </c>
      <c r="J249" s="58">
        <f t="shared" si="14"/>
        <v>259150</v>
      </c>
    </row>
    <row r="250" spans="2:10" ht="12" customHeight="1" x14ac:dyDescent="0.2">
      <c r="B250" s="55" t="s">
        <v>156</v>
      </c>
      <c r="C250" s="56">
        <v>2013</v>
      </c>
      <c r="D250" s="59">
        <v>41472</v>
      </c>
      <c r="E250" s="60">
        <v>272996</v>
      </c>
      <c r="F250" s="57" t="s">
        <v>203</v>
      </c>
      <c r="G250" s="31">
        <v>264680</v>
      </c>
      <c r="H250" s="31"/>
      <c r="I250" s="31">
        <v>323</v>
      </c>
      <c r="J250" s="58">
        <f t="shared" si="14"/>
        <v>264357</v>
      </c>
    </row>
    <row r="251" spans="2:10" ht="12" customHeight="1" x14ac:dyDescent="0.2">
      <c r="B251" s="55" t="s">
        <v>156</v>
      </c>
      <c r="C251" s="56">
        <v>2013</v>
      </c>
      <c r="D251" s="59">
        <v>41472</v>
      </c>
      <c r="E251" s="60">
        <v>103705</v>
      </c>
      <c r="F251" s="57" t="s">
        <v>205</v>
      </c>
      <c r="G251" s="31">
        <v>100105</v>
      </c>
      <c r="H251" s="31"/>
      <c r="I251" s="31">
        <v>0</v>
      </c>
      <c r="J251" s="58">
        <f t="shared" si="14"/>
        <v>100105</v>
      </c>
    </row>
    <row r="252" spans="2:10" ht="12" customHeight="1" x14ac:dyDescent="0.2">
      <c r="B252" s="55" t="s">
        <v>156</v>
      </c>
      <c r="C252" s="56">
        <v>2016</v>
      </c>
      <c r="D252" s="59">
        <v>42677</v>
      </c>
      <c r="E252" s="60">
        <v>122005</v>
      </c>
      <c r="F252" s="57" t="s">
        <v>276</v>
      </c>
      <c r="G252" s="31">
        <v>122005</v>
      </c>
      <c r="H252" s="31"/>
      <c r="I252" s="31">
        <v>3720</v>
      </c>
      <c r="J252" s="58">
        <f t="shared" si="14"/>
        <v>118285</v>
      </c>
    </row>
    <row r="253" spans="2:10" ht="12" customHeight="1" x14ac:dyDescent="0.2">
      <c r="B253" s="55" t="s">
        <v>157</v>
      </c>
      <c r="C253" s="56">
        <v>2016</v>
      </c>
      <c r="D253" s="59">
        <v>42677</v>
      </c>
      <c r="E253" s="60">
        <v>504030</v>
      </c>
      <c r="F253" s="57" t="s">
        <v>265</v>
      </c>
      <c r="G253" s="31">
        <v>504030</v>
      </c>
      <c r="H253" s="31"/>
      <c r="I253" s="31">
        <v>4840</v>
      </c>
      <c r="J253" s="58">
        <f t="shared" ref="J253:J254" si="15">G253+H253-I253</f>
        <v>499190</v>
      </c>
    </row>
    <row r="254" spans="2:10" ht="12" customHeight="1" x14ac:dyDescent="0.2">
      <c r="B254" s="55" t="s">
        <v>312</v>
      </c>
      <c r="C254" s="56">
        <v>2017</v>
      </c>
      <c r="D254" s="59">
        <v>42990</v>
      </c>
      <c r="E254" s="60">
        <v>100000</v>
      </c>
      <c r="F254" s="57" t="s">
        <v>300</v>
      </c>
      <c r="G254" s="31">
        <v>0</v>
      </c>
      <c r="H254" s="31">
        <v>100000</v>
      </c>
      <c r="I254" s="31">
        <v>0</v>
      </c>
      <c r="J254" s="58">
        <f t="shared" si="15"/>
        <v>100000</v>
      </c>
    </row>
    <row r="255" spans="2:10" ht="15.6" customHeight="1" thickBot="1" x14ac:dyDescent="0.25">
      <c r="B255" s="43" t="s">
        <v>36</v>
      </c>
      <c r="C255" s="73"/>
      <c r="D255" s="74"/>
      <c r="E255" s="44">
        <f>SUM(E224:E254)</f>
        <v>3860661</v>
      </c>
      <c r="F255" s="75"/>
      <c r="G255" s="44">
        <f>SUM(G224:G254)</f>
        <v>2735358</v>
      </c>
      <c r="H255" s="94">
        <f>SUM(H224:H254)</f>
        <v>240000</v>
      </c>
      <c r="I255" s="44">
        <f>SUM(I224:I254)</f>
        <v>58908</v>
      </c>
      <c r="J255" s="44">
        <f>SUM(J224:J254)</f>
        <v>2916450</v>
      </c>
    </row>
    <row r="256" spans="2:10" ht="17.45" customHeight="1" thickBot="1" x14ac:dyDescent="0.25">
      <c r="B256" s="87" t="s">
        <v>5</v>
      </c>
      <c r="C256" s="87"/>
      <c r="D256" s="88"/>
      <c r="E256" s="89">
        <f>E102+E178+E221+E255</f>
        <v>14642586</v>
      </c>
      <c r="F256" s="90"/>
      <c r="G256" s="89">
        <f>G102+G178+G221+G255</f>
        <v>9023558</v>
      </c>
      <c r="H256" s="89">
        <f>H102+H178+H221+H255</f>
        <v>1407881</v>
      </c>
      <c r="I256" s="89">
        <f>I102+I178+I221+I255</f>
        <v>518355</v>
      </c>
      <c r="J256" s="89">
        <f>J102+J178+J221+J255</f>
        <v>9913084</v>
      </c>
    </row>
    <row r="257" spans="1:10" x14ac:dyDescent="0.2">
      <c r="E257" s="14"/>
      <c r="G257" s="14"/>
      <c r="H257" s="14"/>
      <c r="I257" s="14"/>
      <c r="J257" s="14"/>
    </row>
    <row r="258" spans="1:10" x14ac:dyDescent="0.2">
      <c r="E258" s="14"/>
      <c r="G258" s="14"/>
      <c r="H258" s="14"/>
      <c r="I258" s="14"/>
      <c r="J258" s="14"/>
    </row>
    <row r="259" spans="1:10" x14ac:dyDescent="0.2">
      <c r="E259" s="14"/>
      <c r="G259" s="14"/>
      <c r="H259" s="14"/>
      <c r="I259" s="14"/>
      <c r="J259" s="14"/>
    </row>
    <row r="260" spans="1:10" x14ac:dyDescent="0.2">
      <c r="B260" s="91"/>
      <c r="E260" s="14"/>
      <c r="G260" s="14"/>
      <c r="H260" s="14"/>
      <c r="I260" s="14"/>
      <c r="J260" s="14"/>
    </row>
    <row r="261" spans="1:10" x14ac:dyDescent="0.2">
      <c r="E261" s="14"/>
      <c r="G261" s="14"/>
      <c r="H261" s="14"/>
      <c r="I261" s="14"/>
      <c r="J261" s="14"/>
    </row>
    <row r="262" spans="1:10" x14ac:dyDescent="0.2">
      <c r="B262" s="91"/>
      <c r="E262" s="14"/>
      <c r="G262" s="14"/>
      <c r="H262" s="14"/>
      <c r="I262" s="14"/>
      <c r="J262" s="14"/>
    </row>
    <row r="263" spans="1:10" x14ac:dyDescent="0.2">
      <c r="E263" s="14"/>
      <c r="G263" s="14"/>
      <c r="H263" s="14"/>
      <c r="I263" s="14"/>
      <c r="J263" s="14"/>
    </row>
    <row r="264" spans="1:10" x14ac:dyDescent="0.2">
      <c r="E264" s="14"/>
      <c r="G264" s="14"/>
      <c r="H264" s="14"/>
      <c r="I264" s="14"/>
      <c r="J264" s="14"/>
    </row>
    <row r="265" spans="1:10" x14ac:dyDescent="0.2">
      <c r="A265" s="92"/>
      <c r="E265" s="93"/>
      <c r="G265" s="93"/>
      <c r="H265" s="93"/>
      <c r="I265" s="93"/>
      <c r="J265" s="93"/>
    </row>
    <row r="266" spans="1:10" x14ac:dyDescent="0.2">
      <c r="G266" s="14"/>
      <c r="H266" s="14"/>
      <c r="I266" s="14"/>
      <c r="J266" s="14"/>
    </row>
    <row r="267" spans="1:10" x14ac:dyDescent="0.2">
      <c r="B267" s="91"/>
      <c r="G267" s="14"/>
      <c r="H267" s="14"/>
      <c r="I267" s="14"/>
      <c r="J267" s="14"/>
    </row>
    <row r="268" spans="1:10" x14ac:dyDescent="0.2">
      <c r="A268" s="105"/>
      <c r="B268" s="105"/>
      <c r="C268" s="105"/>
      <c r="D268" s="105"/>
      <c r="E268" s="105"/>
      <c r="F268" s="105"/>
      <c r="G268" s="105"/>
      <c r="H268" s="105"/>
      <c r="I268" s="105"/>
      <c r="J268" s="105"/>
    </row>
  </sheetData>
  <mergeCells count="5">
    <mergeCell ref="A1:J1"/>
    <mergeCell ref="A2:J2"/>
    <mergeCell ref="A3:J3"/>
    <mergeCell ref="H6:I6"/>
    <mergeCell ref="A268:J268"/>
  </mergeCells>
  <printOptions horizontalCentered="1"/>
  <pageMargins left="0.7" right="0.7" top="0.75" bottom="0.75" header="0.3" footer="0.5"/>
  <pageSetup scale="89" firstPageNumber="48" fitToHeight="0" orientation="landscape" useFirstPageNumber="1" r:id="rId1"/>
  <headerFooter alignWithMargins="0">
    <oddHeader>&amp;C&amp;"Arial,Italic"&amp;9
Table 10</oddHeader>
    <oddFooter>&amp;L&amp;K00-024             ~County of San Diego~&amp;C&amp;P</oddFooter>
  </headerFooter>
  <rowBreaks count="5" manualBreakCount="5">
    <brk id="48" max="9" man="1"/>
    <brk id="91" max="9" man="1"/>
    <brk id="135" max="9" man="1"/>
    <brk id="179" max="9" man="1"/>
    <brk id="22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Bonds Payable</vt:lpstr>
      <vt:lpstr>'Bonds Payable'!Print_Area</vt:lpstr>
      <vt:lpstr>'Bonds Payable'!Print_Titles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Supplemental Financial Statement</dc:title>
  <dc:creator>GABY PEÑA, ASSOCIATE ACCOUNTANT</dc:creator>
  <cp:lastModifiedBy>Zarate, Patricia</cp:lastModifiedBy>
  <cp:lastPrinted>2019-03-06T21:29:01Z</cp:lastPrinted>
  <dcterms:created xsi:type="dcterms:W3CDTF">1998-09-11T15:42:32Z</dcterms:created>
  <dcterms:modified xsi:type="dcterms:W3CDTF">2019-03-06T22:10:59Z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773692872</vt:i4>
  </property>
  <property fmtid="{D5CDD505-2E9C-101B-9397-08002B2CF9AE}" pid="3" name="_NewReviewCycle">
    <vt:lpwstr/>
  </property>
  <property fmtid="{D5CDD505-2E9C-101B-9397-08002B2CF9AE}" pid="4" name="_EmailSubject">
    <vt:lpwstr>Bond Payable Info for Tax Rate Book</vt:lpwstr>
  </property>
  <property fmtid="{D5CDD505-2E9C-101B-9397-08002B2CF9AE}" pid="5" name="_AuthorEmail">
    <vt:lpwstr>Eric.Howard@sdcounty.ca.gov</vt:lpwstr>
  </property>
  <property fmtid="{D5CDD505-2E9C-101B-9397-08002B2CF9AE}" pid="6" name="_AuthorEmailDisplayName">
    <vt:lpwstr>Howard, Eric</vt:lpwstr>
  </property>
  <property fmtid="{D5CDD505-2E9C-101B-9397-08002B2CF9AE}" pid="7" name="_ReviewingToolsShownOnce">
    <vt:lpwstr/>
  </property>
</Properties>
</file>