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_ALL\Tax Rate Book\TR Book 18-19\KEN\"/>
    </mc:Choice>
  </mc:AlternateContent>
  <bookViews>
    <workbookView xWindow="0" yWindow="5190" windowWidth="24000" windowHeight="9720"/>
  </bookViews>
  <sheets>
    <sheet name="ROPS (Jan-Jun)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(Jan-Jun)'!$A$1:$S$33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C21" i="1"/>
  <c r="B19" i="1" l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C1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30" i="1"/>
  <c r="B29" i="1"/>
  <c r="B28" i="1"/>
  <c r="B27" i="1"/>
  <c r="B26" i="1"/>
  <c r="B25" i="1"/>
  <c r="B24" i="1"/>
  <c r="B23" i="1"/>
  <c r="B21" i="1"/>
  <c r="B18" i="1"/>
  <c r="B16" i="1"/>
  <c r="B15" i="1"/>
  <c r="B14" i="1"/>
  <c r="B13" i="1"/>
  <c r="B12" i="1"/>
  <c r="B11" i="1"/>
  <c r="B10" i="1"/>
  <c r="B9" i="1"/>
  <c r="B6" i="1"/>
</calcChain>
</file>

<file path=xl/sharedStrings.xml><?xml version="1.0" encoding="utf-8"?>
<sst xmlns="http://schemas.openxmlformats.org/spreadsheetml/2006/main" count="44" uniqueCount="43">
  <si>
    <t>REDEVELOPMENT PROPERTY TAX TRUST FUND (RPTTF) ALLOCATION &amp; DISTRIBUTION</t>
  </si>
  <si>
    <t xml:space="preserve">Title of Former Redevelopment Agency (RDA): </t>
  </si>
  <si>
    <t>Countywide 
Totals</t>
  </si>
  <si>
    <t>Carlsbad 
RDA</t>
  </si>
  <si>
    <t>Chula Vista 
RDA</t>
  </si>
  <si>
    <t>Coronado 
RDA</t>
  </si>
  <si>
    <t>El Cajon 
RDA</t>
  </si>
  <si>
    <t>Escondido 
RDA</t>
  </si>
  <si>
    <t>Imperial Beach 
RDA</t>
  </si>
  <si>
    <t>La Mesa 
RDA</t>
  </si>
  <si>
    <t>Lemon Grove 
RDA</t>
  </si>
  <si>
    <t>National City 
RDA</t>
  </si>
  <si>
    <t>Oceanside 
RDA</t>
  </si>
  <si>
    <t>City of 
San Diego RDA</t>
  </si>
  <si>
    <t>San Marcos 
RDA</t>
  </si>
  <si>
    <t>Santee 
RDA</t>
  </si>
  <si>
    <t>Poway 
RDA</t>
  </si>
  <si>
    <t>Solana Beach 
RDA</t>
  </si>
  <si>
    <t>Vista 
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</si>
  <si>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</si>
  <si>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</si>
  <si>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</si>
  <si>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</si>
  <si>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</si>
  <si>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</si>
  <si>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</si>
  <si>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</si>
  <si>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</si>
  <si>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</si>
  <si>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Educational Revenue Augmentation Fund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</si>
  <si>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</si>
  <si>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</si>
  <si>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</si>
  <si>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</si>
  <si>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</si>
  <si>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>County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</si>
  <si>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</si>
  <si>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</si>
  <si>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</si>
  <si>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</si>
  <si>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</si>
  <si>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Note: This distribution is related to Recognized Obligation Payment Schedule (ROPS) for January 2018 to June 2018 period.</t>
  </si>
  <si>
    <t>JANUARY 2, 2018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</si>
</sst>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41" fontId="3" fillId="0" borderId="0" xfId="1" applyNumberFormat="1" applyFont="1" applyAlignment="1">
      <alignment horizontal="centerContinuous"/>
    </xf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 applyFill="1" applyAlignment="1"/>
    <xf numFmtId="0" fontId="5" fillId="0" borderId="0" xfId="1" applyFont="1" applyFill="1" applyBorder="1" applyAlignment="1"/>
    <xf numFmtId="41" fontId="5" fillId="0" borderId="0" xfId="1" applyNumberFormat="1" applyFont="1" applyBorder="1" applyAlignment="1">
      <alignment horizontal="center" wrapText="1"/>
    </xf>
    <xf numFmtId="4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Alignment="1"/>
    <xf numFmtId="41" fontId="6" fillId="0" borderId="0" xfId="1" applyNumberFormat="1" applyFont="1" applyFill="1" applyAlignment="1"/>
    <xf numFmtId="0" fontId="5" fillId="0" borderId="1" xfId="1" applyFont="1" applyFill="1" applyBorder="1" applyAlignment="1">
      <alignment horizontal="left"/>
    </xf>
    <xf numFmtId="41" fontId="5" fillId="0" borderId="1" xfId="1" applyNumberFormat="1" applyFont="1" applyFill="1" applyBorder="1" applyAlignment="1"/>
    <xf numFmtId="41" fontId="5" fillId="0" borderId="0" xfId="1" applyNumberFormat="1" applyFont="1" applyFill="1" applyBorder="1" applyAlignment="1"/>
    <xf numFmtId="0" fontId="5" fillId="0" borderId="0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 indent="2"/>
    </xf>
    <xf numFmtId="41" fontId="5" fillId="0" borderId="2" xfId="2" applyNumberFormat="1" applyFont="1" applyFill="1" applyBorder="1" applyAlignment="1"/>
    <xf numFmtId="164" fontId="3" fillId="0" borderId="0" xfId="1" applyNumberFormat="1" applyFont="1" applyAlignment="1"/>
    <xf numFmtId="0" fontId="5" fillId="0" borderId="0" xfId="1" applyFont="1" applyFill="1" applyBorder="1" applyAlignment="1">
      <alignment horizontal="left" indent="2"/>
    </xf>
    <xf numFmtId="41" fontId="5" fillId="0" borderId="0" xfId="2" applyNumberFormat="1" applyFont="1" applyFill="1" applyBorder="1" applyAlignment="1"/>
    <xf numFmtId="0" fontId="3" fillId="0" borderId="0" xfId="1" applyFont="1" applyFill="1" applyBorder="1" applyAlignment="1"/>
    <xf numFmtId="164" fontId="3" fillId="0" borderId="0" xfId="1" applyNumberFormat="1" applyFont="1" applyFill="1" applyBorder="1" applyAlignment="1"/>
    <xf numFmtId="0" fontId="5" fillId="0" borderId="1" xfId="1" applyFont="1" applyFill="1" applyBorder="1" applyAlignment="1">
      <alignment horizontal="left" wrapText="1" indent="2"/>
    </xf>
    <xf numFmtId="41" fontId="5" fillId="0" borderId="1" xfId="2" applyNumberFormat="1" applyFont="1" applyFill="1" applyBorder="1" applyAlignment="1"/>
    <xf numFmtId="0" fontId="5" fillId="0" borderId="1" xfId="1" applyFont="1" applyFill="1" applyBorder="1" applyAlignment="1"/>
    <xf numFmtId="0" fontId="3" fillId="0" borderId="0" xfId="1" applyFont="1" applyFill="1" applyAlignment="1"/>
    <xf numFmtId="0" fontId="5" fillId="0" borderId="1" xfId="1" applyFont="1" applyFill="1" applyBorder="1" applyAlignment="1">
      <alignment wrapText="1"/>
    </xf>
    <xf numFmtId="0" fontId="5" fillId="0" borderId="2" xfId="1" applyFont="1" applyBorder="1" applyAlignment="1">
      <alignment horizontal="left" wrapText="1" indent="2"/>
    </xf>
    <xf numFmtId="0" fontId="5" fillId="0" borderId="2" xfId="1" applyFont="1" applyFill="1" applyBorder="1" applyAlignment="1">
      <alignment horizontal="left" wrapText="1" indent="2"/>
    </xf>
    <xf numFmtId="0" fontId="5" fillId="0" borderId="2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41" fontId="7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0" fontId="8" fillId="0" borderId="0" xfId="1" applyFont="1" applyFill="1" applyBorder="1" applyAlignment="1"/>
    <xf numFmtId="41" fontId="3" fillId="0" borderId="0" xfId="2" applyNumberFormat="1" applyFont="1" applyFill="1" applyBorder="1" applyAlignment="1"/>
    <xf numFmtId="41" fontId="7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4" fillId="0" borderId="0" xfId="1" applyFont="1" applyFill="1" applyBorder="1" applyAlignment="1"/>
    <xf numFmtId="0" fontId="9" fillId="0" borderId="0" xfId="1" applyFont="1" applyFill="1" applyAlignment="1"/>
    <xf numFmtId="41" fontId="7" fillId="0" borderId="0" xfId="1" applyNumberFormat="1" applyFont="1" applyBorder="1" applyAlignment="1"/>
    <xf numFmtId="41" fontId="3" fillId="0" borderId="0" xfId="1" applyNumberFormat="1" applyFont="1" applyBorder="1" applyAlignment="1"/>
    <xf numFmtId="41" fontId="5" fillId="0" borderId="2" xfId="2" quotePrefix="1" applyNumberFormat="1" applyFont="1" applyFill="1" applyBorder="1" applyAlignment="1"/>
    <xf numFmtId="41" fontId="5" fillId="0" borderId="3" xfId="2" applyNumberFormat="1" applyFont="1" applyFill="1" applyBorder="1" applyAlignment="1"/>
    <xf numFmtId="37" fontId="5" fillId="0" borderId="2" xfId="2" applyNumberFormat="1" applyFont="1" applyFill="1" applyBorder="1" applyAlignment="1"/>
    <xf numFmtId="0" fontId="2" fillId="0" borderId="0" xfId="1" applyFont="1" applyAlignment="1"/>
    <xf numFmtId="0" fontId="5" fillId="0" borderId="1" xfId="1" applyFont="1" applyFill="1" applyBorder="1" applyAlignment="1">
      <alignment horizontal="left" indent="2"/>
    </xf>
    <xf numFmtId="0" fontId="5" fillId="0" borderId="4" xfId="1" applyFont="1" applyFill="1" applyBorder="1" applyAlignment="1">
      <alignment wrapText="1"/>
    </xf>
    <xf numFmtId="41" fontId="5" fillId="0" borderId="2" xfId="1" applyNumberFormat="1" applyFont="1" applyFill="1" applyBorder="1" applyAlignment="1"/>
    <xf numFmtId="166" fontId="5" fillId="0" borderId="1" xfId="3" applyNumberFormat="1" applyFont="1" applyFill="1" applyBorder="1" applyAlignment="1"/>
    <xf numFmtId="166" fontId="5" fillId="0" borderId="2" xfId="3" applyNumberFormat="1" applyFont="1" applyFill="1" applyBorder="1" applyAlignment="1"/>
    <xf numFmtId="0" fontId="2" fillId="0" borderId="0" xfId="1" applyFont="1" applyAlignment="1">
      <alignment horizontal="center"/>
    </xf>
  </cellXfs>
  <cellStyles count="4">
    <cellStyle name="Comma 3" xfId="2"/>
    <cellStyle name="Currency" xfId="3" builtinId="4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63"/>
  <sheetViews>
    <sheetView showGridLines="0" tabSelected="1" view="pageLayout" zoomScale="85" zoomScaleNormal="85" zoomScaleSheetLayoutView="55" zoomScalePageLayoutView="85" workbookViewId="0">
      <selection activeCell="A3" sqref="A3:I3"/>
    </sheetView>
  </sheetViews>
  <sheetFormatPr defaultColWidth="9.140625" defaultRowHeight="14.25" x14ac:dyDescent="0.2"/>
  <cols>
    <col min="1" max="1" width="39.7109375" style="38" customWidth="1"/>
    <col min="2" max="2" width="13.140625" style="39" bestFit="1" customWidth="1"/>
    <col min="3" max="4" width="12.140625" style="40" bestFit="1" customWidth="1"/>
    <col min="5" max="5" width="12" style="40" bestFit="1" customWidth="1"/>
    <col min="6" max="6" width="12.140625" style="40" bestFit="1" customWidth="1"/>
    <col min="7" max="7" width="11" style="40" customWidth="1"/>
    <col min="8" max="8" width="12.28515625" style="40" customWidth="1"/>
    <col min="9" max="9" width="11.28515625" style="40" customWidth="1"/>
    <col min="10" max="10" width="12.140625" style="40" bestFit="1" customWidth="1"/>
    <col min="11" max="11" width="11.28515625" style="40" customWidth="1"/>
    <col min="12" max="12" width="11" style="40" customWidth="1"/>
    <col min="13" max="13" width="12.5703125" style="40" customWidth="1"/>
    <col min="14" max="16" width="11" style="40" customWidth="1"/>
    <col min="17" max="17" width="11.28515625" style="40" customWidth="1"/>
    <col min="18" max="18" width="11" style="40" customWidth="1"/>
    <col min="19" max="19" width="13.140625" style="40" customWidth="1"/>
    <col min="20" max="20" width="14.5703125" style="2" customWidth="1"/>
    <col min="21" max="21" width="13.28515625" style="2" bestFit="1" customWidth="1"/>
    <col min="22" max="16384" width="9.140625" style="2"/>
  </cols>
  <sheetData>
    <row r="1" spans="1:21" ht="15.6" x14ac:dyDescent="0.3">
      <c r="A1" s="50" t="s">
        <v>0</v>
      </c>
      <c r="B1" s="50"/>
      <c r="C1" s="50"/>
      <c r="D1" s="50"/>
      <c r="E1" s="50"/>
      <c r="F1" s="50"/>
      <c r="G1" s="50"/>
      <c r="H1" s="50"/>
      <c r="I1" s="44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5.6" x14ac:dyDescent="0.3">
      <c r="A2" s="50" t="s">
        <v>42</v>
      </c>
      <c r="B2" s="50"/>
      <c r="C2" s="50"/>
      <c r="D2" s="50"/>
      <c r="E2" s="50"/>
      <c r="F2" s="50"/>
      <c r="G2" s="50"/>
      <c r="H2" s="50"/>
      <c r="I2" s="44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5.6" x14ac:dyDescent="0.3">
      <c r="A3" s="50"/>
      <c r="B3" s="50"/>
      <c r="C3" s="50"/>
      <c r="D3" s="50"/>
      <c r="E3" s="50"/>
      <c r="F3" s="50"/>
      <c r="G3" s="50"/>
      <c r="H3" s="50"/>
      <c r="I3" s="50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23.45" x14ac:dyDescent="0.25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</row>
    <row r="5" spans="1:21" ht="13.15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1" ht="13.15" x14ac:dyDescent="0.25">
      <c r="A6" s="10" t="s">
        <v>20</v>
      </c>
      <c r="B6" s="48">
        <f>SUM(C6:S6)</f>
        <v>243168623.36999997</v>
      </c>
      <c r="C6" s="48">
        <v>4385701.9400000004</v>
      </c>
      <c r="D6" s="48">
        <v>6727012.2200000016</v>
      </c>
      <c r="E6" s="48">
        <v>10932447.620000003</v>
      </c>
      <c r="F6" s="48">
        <v>8414777.5500000007</v>
      </c>
      <c r="G6" s="48">
        <v>13681162.199999997</v>
      </c>
      <c r="H6" s="48">
        <v>5267022.68</v>
      </c>
      <c r="I6" s="48">
        <v>1996779.5199999998</v>
      </c>
      <c r="J6" s="48">
        <v>1667735.2500000002</v>
      </c>
      <c r="K6" s="48">
        <v>8159216.9599999981</v>
      </c>
      <c r="L6" s="48">
        <v>5855715.4600000009</v>
      </c>
      <c r="M6" s="48">
        <v>103540527.49999997</v>
      </c>
      <c r="N6" s="48">
        <v>33956830.979999997</v>
      </c>
      <c r="O6" s="48">
        <v>5262399.7100000028</v>
      </c>
      <c r="P6" s="48">
        <v>20661685.689999994</v>
      </c>
      <c r="Q6" s="48">
        <v>650743.87000000023</v>
      </c>
      <c r="R6" s="48">
        <v>9921631.7400000021</v>
      </c>
      <c r="S6" s="48">
        <v>2087232.4799999995</v>
      </c>
    </row>
    <row r="7" spans="1:21" ht="13.15" x14ac:dyDescent="0.25">
      <c r="A7" s="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1" ht="34.9" x14ac:dyDescent="0.25">
      <c r="A8" s="46" t="s">
        <v>21</v>
      </c>
      <c r="B8" s="46"/>
      <c r="C8" s="4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1" ht="13.15" x14ac:dyDescent="0.25">
      <c r="A9" s="45" t="s">
        <v>22</v>
      </c>
      <c r="B9" s="11">
        <f t="shared" ref="B9:B16" si="0">SUM(C9:S9)</f>
        <v>3353996.07</v>
      </c>
      <c r="C9" s="22">
        <v>64404.5</v>
      </c>
      <c r="D9" s="15">
        <v>157849.1</v>
      </c>
      <c r="E9" s="15">
        <v>133475.36000000002</v>
      </c>
      <c r="F9" s="15">
        <v>111566.68</v>
      </c>
      <c r="G9" s="15">
        <v>166949.42000000001</v>
      </c>
      <c r="H9" s="15">
        <v>79037.540000000008</v>
      </c>
      <c r="I9" s="15">
        <v>46091.91</v>
      </c>
      <c r="J9" s="15">
        <v>28507.7</v>
      </c>
      <c r="K9" s="15">
        <v>152186.66999999998</v>
      </c>
      <c r="L9" s="15">
        <v>77299.179999999993</v>
      </c>
      <c r="M9" s="15">
        <v>1391604.58</v>
      </c>
      <c r="N9" s="15">
        <v>429442.83</v>
      </c>
      <c r="O9" s="15">
        <v>78048.569999999992</v>
      </c>
      <c r="P9" s="15">
        <v>247808.59</v>
      </c>
      <c r="Q9" s="15">
        <v>15122.630000000001</v>
      </c>
      <c r="R9" s="15">
        <v>137448.70000000001</v>
      </c>
      <c r="S9" s="15">
        <v>37152.11</v>
      </c>
      <c r="U9" s="16"/>
    </row>
    <row r="10" spans="1:21" ht="13.15" x14ac:dyDescent="0.25">
      <c r="A10" s="14" t="s">
        <v>23</v>
      </c>
      <c r="B10" s="11">
        <f t="shared" si="0"/>
        <v>4268400.2800000012</v>
      </c>
      <c r="C10" s="15">
        <v>87006.559999999983</v>
      </c>
      <c r="D10" s="15">
        <v>73549.25999999998</v>
      </c>
      <c r="E10" s="43">
        <v>0</v>
      </c>
      <c r="F10" s="15">
        <v>46954.380000000005</v>
      </c>
      <c r="G10" s="15">
        <v>159352.90999999997</v>
      </c>
      <c r="H10" s="15">
        <v>219565.74000000002</v>
      </c>
      <c r="I10" s="43">
        <v>0</v>
      </c>
      <c r="J10" s="43">
        <v>0</v>
      </c>
      <c r="K10" s="15">
        <v>191633.45999999996</v>
      </c>
      <c r="L10" s="15">
        <v>152274.94000000003</v>
      </c>
      <c r="M10" s="15">
        <v>3154736.15</v>
      </c>
      <c r="N10" s="43">
        <v>0</v>
      </c>
      <c r="O10" s="15">
        <v>160831.91999999998</v>
      </c>
      <c r="P10" s="43">
        <v>0</v>
      </c>
      <c r="Q10" s="15">
        <v>22494.730000000003</v>
      </c>
      <c r="R10" s="15">
        <v>0.22999999999999998</v>
      </c>
      <c r="S10" s="43">
        <v>0</v>
      </c>
      <c r="U10" s="16"/>
    </row>
    <row r="11" spans="1:21" ht="13.15" x14ac:dyDescent="0.25">
      <c r="A11" s="14" t="s">
        <v>24</v>
      </c>
      <c r="B11" s="11">
        <f t="shared" si="0"/>
        <v>27571293.390000004</v>
      </c>
      <c r="C11" s="15">
        <v>71156.720000000016</v>
      </c>
      <c r="D11" s="15">
        <v>535702.01</v>
      </c>
      <c r="E11" s="43">
        <v>0</v>
      </c>
      <c r="F11" s="15">
        <v>1107882.8900000001</v>
      </c>
      <c r="G11" s="15">
        <v>1890926.6399999997</v>
      </c>
      <c r="H11" s="15">
        <v>224014.15</v>
      </c>
      <c r="I11" s="15">
        <v>64024.97</v>
      </c>
      <c r="J11" s="15">
        <v>322070.32999999996</v>
      </c>
      <c r="K11" s="15">
        <v>1144950.19</v>
      </c>
      <c r="L11" s="15">
        <v>144828.75000000003</v>
      </c>
      <c r="M11" s="15">
        <v>11906036.060000004</v>
      </c>
      <c r="N11" s="15">
        <v>6049223.2699999996</v>
      </c>
      <c r="O11" s="15">
        <v>189285.28</v>
      </c>
      <c r="P11" s="15">
        <v>2751305.31</v>
      </c>
      <c r="Q11" s="15">
        <v>26725.93</v>
      </c>
      <c r="R11" s="15">
        <v>1143160.8899999999</v>
      </c>
      <c r="S11" s="43">
        <v>0</v>
      </c>
      <c r="U11" s="16"/>
    </row>
    <row r="12" spans="1:21" ht="13.15" x14ac:dyDescent="0.25">
      <c r="A12" s="14" t="s">
        <v>25</v>
      </c>
      <c r="B12" s="11">
        <f t="shared" si="0"/>
        <v>2043094.7999999998</v>
      </c>
      <c r="C12" s="15">
        <v>17272.28</v>
      </c>
      <c r="D12" s="15">
        <v>7368.19</v>
      </c>
      <c r="E12" s="43">
        <v>0</v>
      </c>
      <c r="F12" s="15">
        <v>14726.38</v>
      </c>
      <c r="G12" s="15">
        <v>165813.15000000002</v>
      </c>
      <c r="H12" s="15">
        <v>26.69</v>
      </c>
      <c r="I12" s="43">
        <v>0</v>
      </c>
      <c r="J12" s="15">
        <v>3180.5899999999997</v>
      </c>
      <c r="K12" s="15">
        <v>5708.3399999999992</v>
      </c>
      <c r="L12" s="15">
        <v>21295.870000000003</v>
      </c>
      <c r="M12" s="15">
        <v>30285.929999999993</v>
      </c>
      <c r="N12" s="15">
        <v>1665564.49</v>
      </c>
      <c r="O12" s="15">
        <v>32277.190000000002</v>
      </c>
      <c r="P12" s="15">
        <v>47570.69</v>
      </c>
      <c r="Q12" s="15">
        <v>4570.8799999999992</v>
      </c>
      <c r="R12" s="15">
        <v>18206.47</v>
      </c>
      <c r="S12" s="15">
        <v>9227.6600000000035</v>
      </c>
      <c r="U12" s="16"/>
    </row>
    <row r="13" spans="1:21" ht="13.15" x14ac:dyDescent="0.25">
      <c r="A13" s="14" t="s">
        <v>26</v>
      </c>
      <c r="B13" s="11">
        <f t="shared" si="0"/>
        <v>27353186.16</v>
      </c>
      <c r="C13" s="41">
        <v>154063.1</v>
      </c>
      <c r="D13" s="15">
        <v>710447.16999999993</v>
      </c>
      <c r="E13" s="15">
        <v>1147404.45</v>
      </c>
      <c r="F13" s="15">
        <v>1195192.6399999999</v>
      </c>
      <c r="G13" s="15">
        <v>3526081.1699999995</v>
      </c>
      <c r="H13" s="15">
        <v>674059.45000000007</v>
      </c>
      <c r="I13" s="15">
        <v>43074.239999999998</v>
      </c>
      <c r="J13" s="15">
        <v>121072.88</v>
      </c>
      <c r="K13" s="15">
        <v>79333.62</v>
      </c>
      <c r="L13" s="15">
        <v>400502.49</v>
      </c>
      <c r="M13" s="15">
        <v>12932164.32</v>
      </c>
      <c r="N13" s="15">
        <v>4222943.6499999994</v>
      </c>
      <c r="O13" s="15">
        <v>432013.88000000006</v>
      </c>
      <c r="P13" s="43">
        <v>0</v>
      </c>
      <c r="Q13" s="15">
        <v>117274.53</v>
      </c>
      <c r="R13" s="15">
        <v>1418183.2000000002</v>
      </c>
      <c r="S13" s="41">
        <v>179375.37</v>
      </c>
      <c r="T13" s="16"/>
      <c r="U13" s="16"/>
    </row>
    <row r="14" spans="1:21" ht="13.15" x14ac:dyDescent="0.25">
      <c r="A14" s="14" t="s">
        <v>27</v>
      </c>
      <c r="B14" s="11">
        <f t="shared" si="0"/>
        <v>4016988.5200000005</v>
      </c>
      <c r="C14" s="41">
        <v>42321.64</v>
      </c>
      <c r="D14" s="15">
        <v>75236.92</v>
      </c>
      <c r="E14" s="43">
        <v>0</v>
      </c>
      <c r="F14" s="15">
        <v>216457.97</v>
      </c>
      <c r="G14" s="15">
        <v>365356.34</v>
      </c>
      <c r="H14" s="15">
        <v>65561.679999999993</v>
      </c>
      <c r="I14" s="15">
        <v>8290</v>
      </c>
      <c r="J14" s="15">
        <v>45877.71</v>
      </c>
      <c r="K14" s="15">
        <v>157209.61000000002</v>
      </c>
      <c r="L14" s="15">
        <v>85947.119999999981</v>
      </c>
      <c r="M14" s="15">
        <v>1648759.9400000004</v>
      </c>
      <c r="N14" s="15">
        <v>597073.91</v>
      </c>
      <c r="O14" s="15">
        <v>69512.36</v>
      </c>
      <c r="P14" s="15">
        <v>555438.84</v>
      </c>
      <c r="Q14" s="15">
        <v>16525.150000000001</v>
      </c>
      <c r="R14" s="15">
        <v>49318.930000000008</v>
      </c>
      <c r="S14" s="15">
        <v>18100.400000000001</v>
      </c>
      <c r="U14" s="16"/>
    </row>
    <row r="15" spans="1:21" ht="13.15" x14ac:dyDescent="0.25">
      <c r="A15" s="14" t="s">
        <v>28</v>
      </c>
      <c r="B15" s="11">
        <f t="shared" si="0"/>
        <v>1562607.03</v>
      </c>
      <c r="C15" s="41">
        <v>12730.349999999999</v>
      </c>
      <c r="D15" s="15">
        <v>31825.300000000003</v>
      </c>
      <c r="E15" s="43">
        <v>0</v>
      </c>
      <c r="F15" s="15">
        <v>33994.239999999998</v>
      </c>
      <c r="G15" s="15">
        <v>160972.66</v>
      </c>
      <c r="H15" s="15">
        <v>29229.31</v>
      </c>
      <c r="I15" s="15">
        <v>1272.0899999999999</v>
      </c>
      <c r="J15" s="15">
        <v>9788.02</v>
      </c>
      <c r="K15" s="15">
        <v>161672.05000000002</v>
      </c>
      <c r="L15" s="15">
        <v>25904.249999999989</v>
      </c>
      <c r="M15" s="15">
        <v>479603.88999999996</v>
      </c>
      <c r="N15" s="15">
        <v>413626.55000000005</v>
      </c>
      <c r="O15" s="15">
        <v>14620.29</v>
      </c>
      <c r="P15" s="15">
        <v>139481.95000000001</v>
      </c>
      <c r="Q15" s="15">
        <v>4859.7400000000007</v>
      </c>
      <c r="R15" s="15">
        <v>35480.009999999995</v>
      </c>
      <c r="S15" s="15">
        <v>7546.33</v>
      </c>
      <c r="U15" s="16"/>
    </row>
    <row r="16" spans="1:21" ht="13.15" x14ac:dyDescent="0.25">
      <c r="A16" s="14" t="s">
        <v>29</v>
      </c>
      <c r="B16" s="11">
        <f t="shared" si="0"/>
        <v>1646135.2299999997</v>
      </c>
      <c r="C16" s="15">
        <v>68025.349999999991</v>
      </c>
      <c r="D16" s="15">
        <v>113608.31</v>
      </c>
      <c r="E16" s="43">
        <v>0</v>
      </c>
      <c r="F16" s="15">
        <v>14632.059999999998</v>
      </c>
      <c r="G16" s="43">
        <v>0</v>
      </c>
      <c r="H16" s="15">
        <v>233210.98</v>
      </c>
      <c r="I16" s="43">
        <v>0</v>
      </c>
      <c r="J16" s="15">
        <v>10320.740000000002</v>
      </c>
      <c r="K16" s="15">
        <v>23106.730000000003</v>
      </c>
      <c r="L16" s="15">
        <v>159063.58000000002</v>
      </c>
      <c r="M16" s="15">
        <v>833434.55999999982</v>
      </c>
      <c r="N16" s="15">
        <v>1639.9</v>
      </c>
      <c r="O16" s="15">
        <v>109709.08000000002</v>
      </c>
      <c r="P16" s="43">
        <v>0</v>
      </c>
      <c r="Q16" s="15">
        <v>20884.420000000002</v>
      </c>
      <c r="R16" s="15">
        <v>57696.349999999991</v>
      </c>
      <c r="S16" s="15">
        <v>803.17000000000007</v>
      </c>
      <c r="U16" s="16"/>
    </row>
    <row r="17" spans="1:21" s="19" customFormat="1" ht="6.75" customHeight="1" x14ac:dyDescent="0.25">
      <c r="A17" s="17"/>
      <c r="B17" s="18"/>
      <c r="C17" s="42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20"/>
    </row>
    <row r="18" spans="1:21" ht="34.9" x14ac:dyDescent="0.25">
      <c r="A18" s="21" t="s">
        <v>30</v>
      </c>
      <c r="B18" s="11">
        <f t="shared" ref="B18" si="1">SUM(C18:S18)</f>
        <v>75731933</v>
      </c>
      <c r="C18" s="22">
        <v>220622</v>
      </c>
      <c r="D18" s="22">
        <v>3100400</v>
      </c>
      <c r="E18" s="22">
        <v>4365980</v>
      </c>
      <c r="F18" s="22">
        <v>1617719</v>
      </c>
      <c r="G18" s="22">
        <v>402668</v>
      </c>
      <c r="H18" s="22">
        <v>3045267</v>
      </c>
      <c r="I18" s="22">
        <v>222766</v>
      </c>
      <c r="J18" s="22">
        <v>861591</v>
      </c>
      <c r="K18" s="22">
        <v>1642983</v>
      </c>
      <c r="L18" s="22">
        <v>597494</v>
      </c>
      <c r="M18" s="22">
        <v>37688241</v>
      </c>
      <c r="N18" s="22">
        <v>14812114</v>
      </c>
      <c r="O18" s="22">
        <v>1828841</v>
      </c>
      <c r="P18" s="22">
        <v>2333339</v>
      </c>
      <c r="Q18" s="22">
        <v>290043</v>
      </c>
      <c r="R18" s="22">
        <v>2151604</v>
      </c>
      <c r="S18" s="22">
        <v>550261</v>
      </c>
      <c r="U18" s="16"/>
    </row>
    <row r="19" spans="1:21" ht="24" customHeight="1" x14ac:dyDescent="0.25">
      <c r="A19" s="23" t="s">
        <v>31</v>
      </c>
      <c r="B19" s="11">
        <f>SUM(C19:S19)</f>
        <v>147547634.47999999</v>
      </c>
      <c r="C19" s="22">
        <f>SUM(C9:C18)</f>
        <v>737602.5</v>
      </c>
      <c r="D19" s="22">
        <f t="shared" ref="D19:S19" si="2">SUM(D9:D18)</f>
        <v>4805986.26</v>
      </c>
      <c r="E19" s="22">
        <f t="shared" si="2"/>
        <v>5646859.8100000005</v>
      </c>
      <c r="F19" s="22">
        <f t="shared" si="2"/>
        <v>4359126.24</v>
      </c>
      <c r="G19" s="22">
        <f t="shared" si="2"/>
        <v>6838120.2899999991</v>
      </c>
      <c r="H19" s="22">
        <f t="shared" si="2"/>
        <v>4569972.54</v>
      </c>
      <c r="I19" s="22">
        <f t="shared" si="2"/>
        <v>385519.20999999996</v>
      </c>
      <c r="J19" s="22">
        <f t="shared" si="2"/>
        <v>1402408.97</v>
      </c>
      <c r="K19" s="22">
        <f t="shared" si="2"/>
        <v>3558783.67</v>
      </c>
      <c r="L19" s="22">
        <f t="shared" si="2"/>
        <v>1664610.18</v>
      </c>
      <c r="M19" s="22">
        <f t="shared" si="2"/>
        <v>70064866.430000007</v>
      </c>
      <c r="N19" s="22">
        <f t="shared" si="2"/>
        <v>28191628.600000001</v>
      </c>
      <c r="O19" s="22">
        <f t="shared" si="2"/>
        <v>2915139.5700000003</v>
      </c>
      <c r="P19" s="22">
        <f t="shared" si="2"/>
        <v>6074944.3799999999</v>
      </c>
      <c r="Q19" s="22">
        <f t="shared" si="2"/>
        <v>518501.01</v>
      </c>
      <c r="R19" s="22">
        <f t="shared" si="2"/>
        <v>5011098.78</v>
      </c>
      <c r="S19" s="22">
        <f t="shared" si="2"/>
        <v>802466.04</v>
      </c>
      <c r="T19" s="24"/>
      <c r="U19" s="16"/>
    </row>
    <row r="20" spans="1:21" ht="13.15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4"/>
      <c r="U20" s="16"/>
    </row>
    <row r="21" spans="1:21" ht="23.45" x14ac:dyDescent="0.25">
      <c r="A21" s="25" t="s">
        <v>32</v>
      </c>
      <c r="B21" s="11">
        <f>SUM(C21:S21)</f>
        <v>95620988.889999971</v>
      </c>
      <c r="C21" s="22">
        <f>C6-C19</f>
        <v>3648099.4400000004</v>
      </c>
      <c r="D21" s="22">
        <f t="shared" ref="D21:S21" si="3">D6-D19</f>
        <v>1921025.9600000018</v>
      </c>
      <c r="E21" s="22">
        <f t="shared" si="3"/>
        <v>5285587.8100000024</v>
      </c>
      <c r="F21" s="22">
        <f t="shared" si="3"/>
        <v>4055651.3100000005</v>
      </c>
      <c r="G21" s="22">
        <f t="shared" si="3"/>
        <v>6843041.9099999983</v>
      </c>
      <c r="H21" s="22">
        <f t="shared" si="3"/>
        <v>697050.13999999966</v>
      </c>
      <c r="I21" s="22">
        <f t="shared" si="3"/>
        <v>1611260.3099999998</v>
      </c>
      <c r="J21" s="22">
        <f t="shared" si="3"/>
        <v>265326.28000000026</v>
      </c>
      <c r="K21" s="22">
        <f t="shared" si="3"/>
        <v>4600433.2899999982</v>
      </c>
      <c r="L21" s="22">
        <f t="shared" si="3"/>
        <v>4191105.2800000012</v>
      </c>
      <c r="M21" s="22">
        <f t="shared" si="3"/>
        <v>33475661.069999963</v>
      </c>
      <c r="N21" s="22">
        <f t="shared" si="3"/>
        <v>5765202.3799999952</v>
      </c>
      <c r="O21" s="22">
        <f t="shared" si="3"/>
        <v>2347260.1400000025</v>
      </c>
      <c r="P21" s="22">
        <f t="shared" si="3"/>
        <v>14586741.309999995</v>
      </c>
      <c r="Q21" s="22">
        <f t="shared" si="3"/>
        <v>132242.86000000022</v>
      </c>
      <c r="R21" s="22">
        <f t="shared" si="3"/>
        <v>4910532.9600000018</v>
      </c>
      <c r="S21" s="22">
        <f t="shared" si="3"/>
        <v>1284766.4399999995</v>
      </c>
      <c r="U21" s="16"/>
    </row>
    <row r="22" spans="1:21" ht="27" customHeight="1" x14ac:dyDescent="0.25">
      <c r="A22" s="13" t="s">
        <v>33</v>
      </c>
      <c r="B22" s="4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1" ht="13.15" x14ac:dyDescent="0.25">
      <c r="A23" s="26" t="s">
        <v>34</v>
      </c>
      <c r="B23" s="11">
        <f t="shared" ref="B23:B29" si="4">SUM(C23:S23)</f>
        <v>16254938.160000004</v>
      </c>
      <c r="C23" s="15">
        <v>704017.16</v>
      </c>
      <c r="D23" s="15">
        <v>283780.63</v>
      </c>
      <c r="E23" s="43">
        <v>0</v>
      </c>
      <c r="F23" s="15">
        <v>470500.49</v>
      </c>
      <c r="G23" s="15">
        <v>1148398.03</v>
      </c>
      <c r="H23" s="15">
        <v>145011.66</v>
      </c>
      <c r="I23" s="15">
        <v>181741.55</v>
      </c>
      <c r="J23" s="43">
        <v>44474.06</v>
      </c>
      <c r="K23" s="15">
        <v>987525.52</v>
      </c>
      <c r="L23" s="15">
        <v>830322.03</v>
      </c>
      <c r="M23" s="15">
        <v>6071734.0600000005</v>
      </c>
      <c r="N23" s="15">
        <v>499747.07</v>
      </c>
      <c r="O23" s="15">
        <v>474243.71</v>
      </c>
      <c r="P23" s="15">
        <v>3516314.65</v>
      </c>
      <c r="Q23" s="15">
        <v>22910.829999999998</v>
      </c>
      <c r="R23" s="15">
        <v>798505.98</v>
      </c>
      <c r="S23" s="15">
        <v>75710.73</v>
      </c>
      <c r="U23" s="16"/>
    </row>
    <row r="24" spans="1:21" ht="13.15" x14ac:dyDescent="0.25">
      <c r="A24" s="26" t="s">
        <v>35</v>
      </c>
      <c r="B24" s="11">
        <f t="shared" si="4"/>
        <v>8588122.5500000007</v>
      </c>
      <c r="C24" s="15">
        <v>574953.65</v>
      </c>
      <c r="D24" s="15">
        <v>306613.39999999997</v>
      </c>
      <c r="E24" s="43">
        <v>0</v>
      </c>
      <c r="F24" s="15">
        <v>159358.97</v>
      </c>
      <c r="G24" s="15">
        <v>254800.23</v>
      </c>
      <c r="H24" s="15">
        <v>100860.51999999999</v>
      </c>
      <c r="I24" s="15">
        <v>246860.22</v>
      </c>
      <c r="J24" s="43">
        <v>821.12</v>
      </c>
      <c r="K24" s="15">
        <v>73847.360000000001</v>
      </c>
      <c r="L24" s="15">
        <v>581150.68000000005</v>
      </c>
      <c r="M24" s="15">
        <v>4221039.1100000003</v>
      </c>
      <c r="N24" s="15">
        <v>256469.12</v>
      </c>
      <c r="O24" s="15">
        <v>382776.12</v>
      </c>
      <c r="P24" s="15">
        <v>715987.8</v>
      </c>
      <c r="Q24" s="15">
        <v>21239.42</v>
      </c>
      <c r="R24" s="15">
        <v>519653.79000000004</v>
      </c>
      <c r="S24" s="15">
        <v>171691.03999999998</v>
      </c>
      <c r="U24" s="16"/>
    </row>
    <row r="25" spans="1:21" ht="13.15" x14ac:dyDescent="0.25">
      <c r="A25" s="26" t="s">
        <v>36</v>
      </c>
      <c r="B25" s="11">
        <f t="shared" si="4"/>
        <v>2425758.1100000003</v>
      </c>
      <c r="C25" s="15">
        <v>136479.41999999998</v>
      </c>
      <c r="D25" s="15">
        <v>11630.900000000001</v>
      </c>
      <c r="E25" s="43">
        <v>0</v>
      </c>
      <c r="F25" s="15">
        <v>149558.82</v>
      </c>
      <c r="G25" s="15">
        <v>259403.65999999997</v>
      </c>
      <c r="H25" s="15">
        <v>11.82</v>
      </c>
      <c r="I25" s="15">
        <v>30608.839999999997</v>
      </c>
      <c r="J25" s="43">
        <v>5823.59</v>
      </c>
      <c r="K25" s="15">
        <v>21649.79</v>
      </c>
      <c r="L25" s="15">
        <v>85452.32</v>
      </c>
      <c r="M25" s="15">
        <v>53171.83</v>
      </c>
      <c r="N25" s="15">
        <v>792342.28999999992</v>
      </c>
      <c r="O25" s="15">
        <v>73470.780000000013</v>
      </c>
      <c r="P25" s="15">
        <v>494590.21</v>
      </c>
      <c r="Q25" s="15">
        <v>3633.7</v>
      </c>
      <c r="R25" s="15">
        <v>151481.57999999999</v>
      </c>
      <c r="S25" s="15">
        <v>156448.55999999997</v>
      </c>
      <c r="U25" s="16"/>
    </row>
    <row r="26" spans="1:21" ht="13.15" x14ac:dyDescent="0.25">
      <c r="A26" s="26" t="s">
        <v>37</v>
      </c>
      <c r="B26" s="11">
        <f t="shared" si="4"/>
        <v>46685625.030000001</v>
      </c>
      <c r="C26" s="15">
        <v>1243414.24</v>
      </c>
      <c r="D26" s="15">
        <v>905365.87999999989</v>
      </c>
      <c r="E26" s="15">
        <v>5285587.8099999996</v>
      </c>
      <c r="F26" s="15">
        <v>2188112.77</v>
      </c>
      <c r="G26" s="15">
        <v>3057358.1399999997</v>
      </c>
      <c r="H26" s="15">
        <v>303483.96999999997</v>
      </c>
      <c r="I26" s="15">
        <v>770255.88</v>
      </c>
      <c r="J26" s="43">
        <v>148229.22</v>
      </c>
      <c r="K26" s="15">
        <v>2547827.37</v>
      </c>
      <c r="L26" s="15">
        <v>1607086.51</v>
      </c>
      <c r="M26" s="15">
        <v>15469157.74</v>
      </c>
      <c r="N26" s="15">
        <v>2623012.0399999996</v>
      </c>
      <c r="O26" s="15">
        <v>982994.65999999992</v>
      </c>
      <c r="P26" s="15">
        <v>6795459.6600000001</v>
      </c>
      <c r="Q26" s="15">
        <v>50858.68</v>
      </c>
      <c r="R26" s="15">
        <v>2118146.81</v>
      </c>
      <c r="S26" s="15">
        <v>589273.64999999991</v>
      </c>
      <c r="T26" s="16"/>
      <c r="U26" s="16"/>
    </row>
    <row r="27" spans="1:21" ht="13.15" x14ac:dyDescent="0.25">
      <c r="A27" s="26" t="s">
        <v>38</v>
      </c>
      <c r="B27" s="11">
        <f t="shared" si="4"/>
        <v>6284109.8899999987</v>
      </c>
      <c r="C27" s="15">
        <v>341579.47</v>
      </c>
      <c r="D27" s="15">
        <v>95582.77</v>
      </c>
      <c r="E27" s="43">
        <v>0</v>
      </c>
      <c r="F27" s="15">
        <v>432135.44</v>
      </c>
      <c r="G27" s="15">
        <v>494013.08</v>
      </c>
      <c r="H27" s="15">
        <v>29518.04</v>
      </c>
      <c r="I27" s="15">
        <v>148194.04</v>
      </c>
      <c r="J27" s="43">
        <v>28061.26</v>
      </c>
      <c r="K27" s="15">
        <v>229414.08</v>
      </c>
      <c r="L27" s="15">
        <v>344877.89</v>
      </c>
      <c r="M27" s="15">
        <v>2217763.86</v>
      </c>
      <c r="N27" s="15">
        <v>449755.56</v>
      </c>
      <c r="O27" s="15">
        <v>158172.54</v>
      </c>
      <c r="P27" s="15">
        <v>841454.38</v>
      </c>
      <c r="Q27" s="15">
        <v>13136.85</v>
      </c>
      <c r="R27" s="15">
        <v>357440.91</v>
      </c>
      <c r="S27" s="15">
        <v>103009.72</v>
      </c>
      <c r="U27" s="16"/>
    </row>
    <row r="28" spans="1:21" ht="13.15" x14ac:dyDescent="0.25">
      <c r="A28" s="27" t="s">
        <v>39</v>
      </c>
      <c r="B28" s="11">
        <f t="shared" si="4"/>
        <v>1670838.31</v>
      </c>
      <c r="C28" s="15">
        <v>102863.36</v>
      </c>
      <c r="D28" s="15">
        <v>32949.040000000001</v>
      </c>
      <c r="E28" s="43">
        <v>0</v>
      </c>
      <c r="F28" s="15">
        <v>67731.69</v>
      </c>
      <c r="G28" s="15">
        <v>139214.04999999999</v>
      </c>
      <c r="H28" s="15">
        <v>13160.01</v>
      </c>
      <c r="I28" s="15">
        <v>22593.18</v>
      </c>
      <c r="J28" s="43">
        <v>6062.06</v>
      </c>
      <c r="K28" s="15">
        <v>10494.04</v>
      </c>
      <c r="L28" s="15">
        <v>103945.32</v>
      </c>
      <c r="M28" s="15">
        <v>550489.81999999995</v>
      </c>
      <c r="N28" s="15">
        <v>197183.58</v>
      </c>
      <c r="O28" s="15">
        <v>33431.19</v>
      </c>
      <c r="P28" s="15">
        <v>211420.03</v>
      </c>
      <c r="Q28" s="15">
        <v>3863.8</v>
      </c>
      <c r="R28" s="15">
        <v>154988.81</v>
      </c>
      <c r="S28" s="15">
        <v>20448.330000000002</v>
      </c>
      <c r="U28" s="16"/>
    </row>
    <row r="29" spans="1:21" ht="13.15" x14ac:dyDescent="0.25">
      <c r="A29" s="27" t="s">
        <v>29</v>
      </c>
      <c r="B29" s="11">
        <f t="shared" si="4"/>
        <v>13711596.840000004</v>
      </c>
      <c r="C29" s="15">
        <v>544792.14</v>
      </c>
      <c r="D29" s="15">
        <v>285103.34000000003</v>
      </c>
      <c r="E29" s="43">
        <v>0</v>
      </c>
      <c r="F29" s="15">
        <v>588253.13</v>
      </c>
      <c r="G29" s="15">
        <v>1489854.72</v>
      </c>
      <c r="H29" s="15">
        <v>105004.12</v>
      </c>
      <c r="I29" s="15">
        <v>211006.6</v>
      </c>
      <c r="J29" s="43">
        <v>31854.97</v>
      </c>
      <c r="K29" s="15">
        <v>729675.13</v>
      </c>
      <c r="L29" s="15">
        <v>638270.53</v>
      </c>
      <c r="M29" s="15">
        <v>4892304.6500000004</v>
      </c>
      <c r="N29" s="15">
        <v>946692.72</v>
      </c>
      <c r="O29" s="15">
        <v>242171.14</v>
      </c>
      <c r="P29" s="15">
        <v>2011514.58</v>
      </c>
      <c r="Q29" s="15">
        <v>16599.580000000002</v>
      </c>
      <c r="R29" s="15">
        <v>810315.08</v>
      </c>
      <c r="S29" s="15">
        <v>168184.41</v>
      </c>
      <c r="U29" s="16"/>
    </row>
    <row r="30" spans="1:21" ht="24" customHeight="1" x14ac:dyDescent="0.25">
      <c r="A30" s="28" t="s">
        <v>40</v>
      </c>
      <c r="B30" s="49">
        <f>SUM(B23:B29)</f>
        <v>95620988.890000015</v>
      </c>
      <c r="C30" s="49">
        <f t="shared" ref="C30:S30" si="5">SUM(C23:C29)</f>
        <v>3648099.4399999995</v>
      </c>
      <c r="D30" s="49">
        <f t="shared" si="5"/>
        <v>1921025.9600000002</v>
      </c>
      <c r="E30" s="49">
        <f t="shared" si="5"/>
        <v>5285587.8099999996</v>
      </c>
      <c r="F30" s="49">
        <f t="shared" si="5"/>
        <v>4055651.3099999996</v>
      </c>
      <c r="G30" s="49">
        <f t="shared" si="5"/>
        <v>6843041.9099999992</v>
      </c>
      <c r="H30" s="49">
        <f t="shared" si="5"/>
        <v>697050.14</v>
      </c>
      <c r="I30" s="49">
        <f t="shared" si="5"/>
        <v>1611260.31</v>
      </c>
      <c r="J30" s="49">
        <f t="shared" si="5"/>
        <v>265326.28000000003</v>
      </c>
      <c r="K30" s="49">
        <f t="shared" si="5"/>
        <v>4600433.29</v>
      </c>
      <c r="L30" s="49">
        <f t="shared" si="5"/>
        <v>4191105.2800000003</v>
      </c>
      <c r="M30" s="49">
        <f t="shared" si="5"/>
        <v>33475661.07</v>
      </c>
      <c r="N30" s="49">
        <f t="shared" si="5"/>
        <v>5765202.379999999</v>
      </c>
      <c r="O30" s="49">
        <f t="shared" si="5"/>
        <v>2347260.14</v>
      </c>
      <c r="P30" s="49">
        <f t="shared" si="5"/>
        <v>14586741.310000001</v>
      </c>
      <c r="Q30" s="49">
        <f t="shared" si="5"/>
        <v>132242.86000000002</v>
      </c>
      <c r="R30" s="49">
        <f t="shared" si="5"/>
        <v>4910532.96</v>
      </c>
      <c r="S30" s="49">
        <f t="shared" si="5"/>
        <v>1284766.44</v>
      </c>
      <c r="U30" s="16"/>
    </row>
    <row r="31" spans="1:21" ht="13.15" x14ac:dyDescent="0.2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19"/>
    </row>
    <row r="32" spans="1:21" ht="13.15" x14ac:dyDescent="0.25">
      <c r="A32" s="2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19"/>
    </row>
    <row r="33" spans="1:20" ht="13.15" x14ac:dyDescent="0.25">
      <c r="A33" s="32" t="s">
        <v>41</v>
      </c>
      <c r="B33" s="3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19"/>
    </row>
    <row r="34" spans="1:20" ht="12.75" x14ac:dyDescent="0.2">
      <c r="A34" s="32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19"/>
    </row>
    <row r="35" spans="1:20" x14ac:dyDescent="0.2">
      <c r="A35" s="36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19"/>
    </row>
    <row r="36" spans="1:20" ht="32.25" customHeight="1" x14ac:dyDescent="0.25">
      <c r="A36" s="37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19"/>
    </row>
    <row r="37" spans="1:20" x14ac:dyDescent="0.2">
      <c r="A37" s="36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19"/>
    </row>
    <row r="38" spans="1:20" ht="15" x14ac:dyDescent="0.25">
      <c r="A38" s="37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19"/>
    </row>
    <row r="39" spans="1:20" ht="15" x14ac:dyDescent="0.25">
      <c r="A39" s="37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19"/>
    </row>
    <row r="40" spans="1:20" x14ac:dyDescent="0.2">
      <c r="A40" s="36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19"/>
    </row>
    <row r="41" spans="1:20" x14ac:dyDescent="0.2">
      <c r="A41" s="36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19"/>
    </row>
    <row r="42" spans="1:20" x14ac:dyDescent="0.2">
      <c r="A42" s="36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19"/>
    </row>
    <row r="43" spans="1:20" ht="18" customHeight="1" x14ac:dyDescent="0.2">
      <c r="A43" s="36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19"/>
    </row>
    <row r="44" spans="1:20" x14ac:dyDescent="0.2">
      <c r="A44" s="36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19"/>
    </row>
    <row r="45" spans="1:20" x14ac:dyDescent="0.2">
      <c r="A45" s="36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19"/>
    </row>
    <row r="46" spans="1:20" x14ac:dyDescent="0.2">
      <c r="A46" s="36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19"/>
    </row>
    <row r="47" spans="1:20" x14ac:dyDescent="0.2">
      <c r="A47" s="36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19"/>
    </row>
    <row r="48" spans="1:20" x14ac:dyDescent="0.2">
      <c r="A48" s="36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19"/>
    </row>
    <row r="49" spans="1:20" x14ac:dyDescent="0.2">
      <c r="A49" s="36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19"/>
    </row>
    <row r="50" spans="1:20" x14ac:dyDescent="0.2">
      <c r="A50" s="36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19"/>
    </row>
    <row r="51" spans="1:20" x14ac:dyDescent="0.2">
      <c r="A51" s="36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19"/>
    </row>
    <row r="52" spans="1:20" x14ac:dyDescent="0.2">
      <c r="A52" s="36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19"/>
    </row>
    <row r="53" spans="1:20" x14ac:dyDescent="0.2">
      <c r="A53" s="36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19"/>
    </row>
    <row r="54" spans="1:20" x14ac:dyDescent="0.2">
      <c r="A54" s="36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19"/>
    </row>
    <row r="55" spans="1:20" x14ac:dyDescent="0.2">
      <c r="A55" s="36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19"/>
    </row>
    <row r="56" spans="1:20" x14ac:dyDescent="0.2">
      <c r="A56" s="36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19"/>
    </row>
    <row r="57" spans="1:20" x14ac:dyDescent="0.2">
      <c r="A57" s="36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19"/>
    </row>
    <row r="58" spans="1:20" x14ac:dyDescent="0.2">
      <c r="A58" s="36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19"/>
    </row>
    <row r="59" spans="1:20" x14ac:dyDescent="0.2">
      <c r="A59" s="36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19"/>
    </row>
    <row r="60" spans="1:20" x14ac:dyDescent="0.2">
      <c r="A60" s="36"/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19"/>
    </row>
    <row r="61" spans="1:20" x14ac:dyDescent="0.2">
      <c r="A61" s="36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19"/>
    </row>
    <row r="62" spans="1:20" x14ac:dyDescent="0.2">
      <c r="A62" s="36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19"/>
    </row>
    <row r="63" spans="1:20" x14ac:dyDescent="0.2">
      <c r="A63" s="36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19"/>
    </row>
  </sheetData>
  <mergeCells count="3">
    <mergeCell ref="A3:I3"/>
    <mergeCell ref="A1:H1"/>
    <mergeCell ref="A2:H2"/>
  </mergeCells>
  <printOptions horizontalCentered="1"/>
  <pageMargins left="1" right="1" top="1" bottom="0.75" header="0.5" footer="0.5"/>
  <pageSetup scale="88" firstPageNumber="98" fitToWidth="2" pageOrder="overThenDown" orientation="landscape" useFirstPageNumber="1" r:id="rId1"/>
  <headerFooter alignWithMargins="0">
    <oddHeader>&amp;C&amp;"Arial,Italic"&amp;10Table 20</oddHeader>
    <oddFooter>&amp;L&amp;"Arial,Regular"&amp;10&amp;K00-024      ~County of San Diego~&amp;C&amp;"Arial,Regular"&amp;10&amp;P</oddFooter>
  </headerFooter>
  <colBreaks count="1" manualBreakCount="1">
    <brk id="8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(Jan-Jun)</vt:lpstr>
      <vt:lpstr>'ROPS (Jan-Jun)'!Print_Area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AQC</dc:creator>
  <cp:lastModifiedBy>Zarate, Patricia</cp:lastModifiedBy>
  <cp:lastPrinted>2019-03-12T18:02:49Z</cp:lastPrinted>
  <dcterms:created xsi:type="dcterms:W3CDTF">2018-01-16T19:14:20Z</dcterms:created>
  <dcterms:modified xsi:type="dcterms:W3CDTF">2019-03-26T18:29:11Z</dcterms:modified>
</cp:coreProperties>
</file>