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089332AE-86EC-4179-A3EA-643752232DA7}" xr6:coauthVersionLast="45" xr6:coauthVersionMax="45" xr10:uidLastSave="{00000000-0000-0000-0000-000000000000}"/>
  <bookViews>
    <workbookView xWindow="28680" yWindow="-120" windowWidth="24240" windowHeight="17640" tabRatio="601" xr2:uid="{00000000-000D-0000-FFFF-FFFF00000000}"/>
  </bookViews>
  <sheets>
    <sheet name="Bonds Payable" sheetId="38" r:id="rId1"/>
  </sheets>
  <definedNames>
    <definedName name="_xlnm.Print_Area" localSheetId="0">'Bonds Payable'!$A$1:$J$257</definedName>
    <definedName name="Print_Area_MI" localSheetId="0">#REF!</definedName>
    <definedName name="Print_Area_MI">#REF!</definedName>
    <definedName name="_xlnm.Print_Titles" localSheetId="0">'Bonds Payable'!$5:$8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7" i="38" l="1"/>
  <c r="J206" i="38"/>
  <c r="J207" i="38"/>
  <c r="I256" i="38" l="1"/>
  <c r="H256" i="38"/>
  <c r="J245" i="38" l="1"/>
  <c r="J244" i="38"/>
  <c r="J180" i="38"/>
  <c r="J179" i="38"/>
  <c r="J178" i="38"/>
  <c r="J177" i="38"/>
  <c r="J176" i="38"/>
  <c r="J175" i="38"/>
  <c r="J174" i="38"/>
  <c r="J173" i="38"/>
  <c r="J172" i="38"/>
  <c r="J171" i="38"/>
  <c r="J170" i="38"/>
  <c r="J169" i="38"/>
  <c r="J168" i="38"/>
  <c r="J167" i="38"/>
  <c r="J166" i="38"/>
  <c r="J165" i="38"/>
  <c r="J164" i="38"/>
  <c r="J163" i="38"/>
  <c r="J162" i="38"/>
  <c r="J161" i="38"/>
  <c r="J160" i="38"/>
  <c r="J159" i="38"/>
  <c r="J158" i="38"/>
  <c r="J157" i="38"/>
  <c r="J156" i="38"/>
  <c r="J155" i="38"/>
  <c r="J154" i="38"/>
  <c r="J153" i="38"/>
  <c r="J152" i="38"/>
  <c r="J151" i="38"/>
  <c r="J150" i="38"/>
  <c r="J149" i="38"/>
  <c r="J148" i="38"/>
  <c r="J147" i="38"/>
  <c r="J146" i="38"/>
  <c r="J145" i="38"/>
  <c r="J144" i="38"/>
  <c r="J143" i="38"/>
  <c r="J142" i="38"/>
  <c r="J141" i="38"/>
  <c r="J140" i="38"/>
  <c r="J139" i="38"/>
  <c r="J138" i="38"/>
  <c r="J137" i="38"/>
  <c r="J136" i="38"/>
  <c r="J135" i="38"/>
  <c r="J134" i="38"/>
  <c r="J13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E181" i="38"/>
  <c r="G181" i="38"/>
  <c r="H181" i="38"/>
  <c r="I181" i="38"/>
  <c r="J87" i="38"/>
  <c r="E102" i="38"/>
  <c r="G102" i="38"/>
  <c r="H102" i="38"/>
  <c r="I102" i="38"/>
  <c r="J101" i="38"/>
  <c r="J59" i="38"/>
  <c r="J26" i="38"/>
  <c r="E222" i="38" l="1"/>
  <c r="I222" i="38" l="1"/>
  <c r="J212" i="38"/>
  <c r="J205" i="38"/>
  <c r="J204" i="38"/>
  <c r="J189" i="38"/>
  <c r="J185" i="38"/>
  <c r="J211" i="38"/>
  <c r="J210" i="38"/>
  <c r="J255" i="38" l="1"/>
  <c r="J254" i="38"/>
  <c r="J239" i="38"/>
  <c r="J221" i="38"/>
  <c r="J220" i="38"/>
  <c r="J43" i="38" l="1"/>
  <c r="J79" i="38" l="1"/>
  <c r="J62" i="38"/>
  <c r="J18" i="38" l="1"/>
  <c r="J19" i="38"/>
  <c r="J20" i="38"/>
  <c r="J21" i="38"/>
  <c r="J22" i="38"/>
  <c r="J24" i="38"/>
  <c r="J25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4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60" i="38"/>
  <c r="J61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80" i="38"/>
  <c r="J81" i="38"/>
  <c r="J82" i="38"/>
  <c r="J83" i="38"/>
  <c r="J84" i="38"/>
  <c r="J85" i="38"/>
  <c r="J86" i="38"/>
  <c r="J88" i="38"/>
  <c r="J89" i="38"/>
  <c r="J90" i="38"/>
  <c r="J91" i="38"/>
  <c r="J92" i="38"/>
  <c r="J93" i="38"/>
  <c r="J94" i="38"/>
  <c r="J95" i="38"/>
  <c r="J96" i="38"/>
  <c r="J97" i="38"/>
  <c r="J98" i="38"/>
  <c r="J99" i="38"/>
  <c r="J100" i="38"/>
  <c r="J12" i="38"/>
  <c r="J13" i="38"/>
  <c r="J14" i="38"/>
  <c r="J15" i="38"/>
  <c r="J16" i="38"/>
  <c r="J17" i="38"/>
  <c r="J11" i="38"/>
  <c r="J105" i="38"/>
  <c r="J253" i="38"/>
  <c r="J252" i="38"/>
  <c r="J251" i="38"/>
  <c r="J250" i="38"/>
  <c r="J249" i="38"/>
  <c r="J248" i="38"/>
  <c r="J247" i="38"/>
  <c r="J246" i="38"/>
  <c r="J243" i="38"/>
  <c r="J242" i="38"/>
  <c r="J241" i="38"/>
  <c r="J240" i="38"/>
  <c r="J238" i="38"/>
  <c r="J237" i="38"/>
  <c r="J236" i="38"/>
  <c r="J235" i="38"/>
  <c r="J234" i="38"/>
  <c r="J233" i="38"/>
  <c r="J232" i="38"/>
  <c r="J231" i="38"/>
  <c r="J230" i="38"/>
  <c r="J229" i="38"/>
  <c r="J228" i="38"/>
  <c r="J227" i="38"/>
  <c r="J226" i="38"/>
  <c r="J225" i="38"/>
  <c r="J219" i="38"/>
  <c r="J218" i="38"/>
  <c r="J217" i="38"/>
  <c r="J216" i="38"/>
  <c r="J215" i="38"/>
  <c r="J214" i="38"/>
  <c r="J213" i="38"/>
  <c r="J209" i="38"/>
  <c r="J208" i="38"/>
  <c r="J203" i="38"/>
  <c r="J202" i="38"/>
  <c r="J201" i="38"/>
  <c r="J200" i="38"/>
  <c r="J199" i="38"/>
  <c r="J198" i="38"/>
  <c r="J197" i="38"/>
  <c r="J196" i="38"/>
  <c r="J195" i="38"/>
  <c r="J194" i="38"/>
  <c r="J193" i="38"/>
  <c r="J192" i="38"/>
  <c r="J191" i="38"/>
  <c r="J190" i="38"/>
  <c r="J188" i="38"/>
  <c r="J187" i="38"/>
  <c r="J186" i="38"/>
  <c r="J184" i="38"/>
  <c r="J10" i="38"/>
  <c r="J181" i="38" l="1"/>
  <c r="J102" i="38"/>
  <c r="J222" i="38"/>
  <c r="J256" i="38" l="1"/>
  <c r="G256" i="38"/>
  <c r="E256" i="38"/>
  <c r="H222" i="38"/>
  <c r="G222" i="38"/>
  <c r="I257" i="38" l="1"/>
  <c r="G257" i="38" l="1"/>
  <c r="J257" i="38" l="1"/>
  <c r="H257" i="38"/>
</calcChain>
</file>

<file path=xl/sharedStrings.xml><?xml version="1.0" encoding="utf-8"?>
<sst xmlns="http://schemas.openxmlformats.org/spreadsheetml/2006/main" count="669" uniqueCount="355">
  <si>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</si>
  <si>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</si>
  <si>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</si>
  <si>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</si>
  <si>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</si>
  <si>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</si>
  <si>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</si>
  <si>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</si>
  <si>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</si>
  <si>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</si>
  <si>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</si>
  <si>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</si>
  <si>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1995A</t>
  </si>
  <si>
    <t>1994-2020</t>
  </si>
  <si>
    <t>1997A</t>
  </si>
  <si>
    <t>1997-2022</t>
  </si>
  <si>
    <t>1999A</t>
  </si>
  <si>
    <t>1998A</t>
  </si>
  <si>
    <t>1999-2024</t>
  </si>
  <si>
    <t>1996-2022</t>
  </si>
  <si>
    <t>1998-2020</t>
  </si>
  <si>
    <t>2001-2025</t>
  </si>
  <si>
    <t>2000A</t>
  </si>
  <si>
    <t>1999B</t>
  </si>
  <si>
    <t>2000B</t>
  </si>
  <si>
    <t>1998C</t>
  </si>
  <si>
    <t>1998B</t>
  </si>
  <si>
    <t>2001C</t>
  </si>
  <si>
    <t>2000C</t>
  </si>
  <si>
    <t>2004-2026</t>
  </si>
  <si>
    <t>2002A</t>
  </si>
  <si>
    <t>2003-2027</t>
  </si>
  <si>
    <t>2003A</t>
  </si>
  <si>
    <t>2004-2028</t>
  </si>
  <si>
    <t>TOTAL COMMUNITY COLLEGES</t>
  </si>
  <si>
    <t>2005-2028</t>
  </si>
  <si>
    <t>2003B</t>
  </si>
  <si>
    <t>2004-2020</t>
  </si>
  <si>
    <t>2005-2029</t>
  </si>
  <si>
    <t>2004A</t>
  </si>
  <si>
    <t>2005-2024</t>
  </si>
  <si>
    <t>2002B</t>
  </si>
  <si>
    <t>2004C</t>
  </si>
  <si>
    <t>2005-2021</t>
  </si>
  <si>
    <t>2004-2029</t>
  </si>
  <si>
    <t>1997D</t>
  </si>
  <si>
    <t>2005B</t>
  </si>
  <si>
    <t>2006-2031</t>
  </si>
  <si>
    <t>2006-2030</t>
  </si>
  <si>
    <t>2006-2018</t>
  </si>
  <si>
    <t>2007-2031</t>
  </si>
  <si>
    <t>2007-2032</t>
  </si>
  <si>
    <t>2007C</t>
  </si>
  <si>
    <t>2008C</t>
  </si>
  <si>
    <t>1997E</t>
  </si>
  <si>
    <t>2008A</t>
  </si>
  <si>
    <t>2007A</t>
  </si>
  <si>
    <t>2008-2033</t>
  </si>
  <si>
    <t>2008B</t>
  </si>
  <si>
    <t>2006B</t>
  </si>
  <si>
    <t>2009C</t>
  </si>
  <si>
    <t>2009-2033</t>
  </si>
  <si>
    <t>2006D</t>
  </si>
  <si>
    <t>2006C</t>
  </si>
  <si>
    <t>2009-2034</t>
  </si>
  <si>
    <t>2009-2022</t>
  </si>
  <si>
    <t>2009B</t>
  </si>
  <si>
    <t>2010-2049</t>
  </si>
  <si>
    <t>2009A</t>
  </si>
  <si>
    <t>2009-2049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</si>
  <si>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</si>
  <si>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</si>
  <si>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</si>
  <si>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</si>
  <si>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</si>
  <si>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</si>
  <si>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</si>
  <si>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</si>
  <si>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</si>
  <si>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</si>
  <si>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</si>
  <si>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</si>
  <si>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</si>
  <si>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</si>
  <si>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</si>
  <si>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</si>
  <si>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</si>
  <si>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</si>
  <si>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</si>
  <si>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</si>
  <si>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</si>
  <si>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</si>
  <si>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</si>
  <si>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</si>
  <si>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</si>
  <si>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</si>
  <si>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</si>
  <si>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</si>
  <si>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</si>
  <si>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</si>
  <si>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</si>
  <si>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</si>
  <si>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</si>
  <si>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</si>
  <si>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</si>
  <si>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</si>
  <si>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</si>
  <si>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</si>
  <si>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</si>
  <si>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</si>
  <si>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</si>
  <si>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</si>
  <si>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</si>
  <si>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</si>
  <si>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</si>
  <si>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</si>
  <si>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</si>
  <si>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</si>
  <si>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</si>
  <si>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</si>
  <si>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</si>
  <si>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</si>
  <si>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2012-2027</t>
  </si>
  <si>
    <t>2012-2051</t>
  </si>
  <si>
    <t>2021-2051</t>
  </si>
  <si>
    <t>2011A</t>
  </si>
  <si>
    <t>2011-2020</t>
  </si>
  <si>
    <t>2011B</t>
  </si>
  <si>
    <t>2012-2023</t>
  </si>
  <si>
    <t>2011-2023</t>
  </si>
  <si>
    <t>2011-2041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</si>
  <si>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</si>
  <si>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</si>
  <si>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</si>
  <si>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</si>
  <si>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</si>
  <si>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</si>
  <si>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</si>
  <si>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</si>
  <si>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</si>
  <si>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</si>
  <si>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</si>
  <si>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</si>
  <si>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</si>
  <si>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</si>
  <si>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</si>
  <si>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</si>
  <si>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</si>
  <si>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</si>
  <si>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</si>
  <si>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2011-2046</t>
  </si>
  <si>
    <t>BOND ISSUE</t>
  </si>
  <si>
    <t>DATE</t>
  </si>
  <si>
    <t>2022-2037</t>
  </si>
  <si>
    <t>2012A</t>
  </si>
  <si>
    <t>2013-2037</t>
  </si>
  <si>
    <t>2013-2032</t>
  </si>
  <si>
    <t>2013-2043</t>
  </si>
  <si>
    <t>2013-2028</t>
  </si>
  <si>
    <t>2014-2038</t>
  </si>
  <si>
    <t>2013-2042</t>
  </si>
  <si>
    <t>Grossmont-Cuyamaca CC Refunding</t>
  </si>
  <si>
    <t>2007B</t>
  </si>
  <si>
    <t>2011E</t>
  </si>
  <si>
    <t>Mountain Empire Unified Refunding</t>
  </si>
  <si>
    <t>2004-1</t>
  </si>
  <si>
    <t>San Marcos Unified</t>
  </si>
  <si>
    <t>2010B</t>
  </si>
  <si>
    <t>San Dieguito Union High</t>
  </si>
  <si>
    <t>2013A</t>
  </si>
  <si>
    <t>2013C</t>
  </si>
  <si>
    <t>Cardiff Union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</si>
  <si>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</si>
  <si>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</si>
  <si>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</si>
  <si>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</si>
  <si>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</si>
  <si>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</si>
  <si>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</si>
  <si>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</si>
  <si>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</si>
  <si>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2014-2035</t>
  </si>
  <si>
    <t>2014-2044</t>
  </si>
  <si>
    <t>2014A</t>
  </si>
  <si>
    <t>2014-2021</t>
  </si>
  <si>
    <t>2014B</t>
  </si>
  <si>
    <t>2014-2020</t>
  </si>
  <si>
    <t>Carlsbad Unified Refunding</t>
  </si>
  <si>
    <t>2014-2027</t>
  </si>
  <si>
    <t>2002D</t>
  </si>
  <si>
    <t>2003E</t>
  </si>
  <si>
    <t>2014-2029</t>
  </si>
  <si>
    <t>2014-2040</t>
  </si>
  <si>
    <t>2014-2043</t>
  </si>
  <si>
    <t>2014-2034</t>
  </si>
  <si>
    <t>2014-2032</t>
  </si>
  <si>
    <t>Bonsall Unified</t>
  </si>
  <si>
    <t>2013E</t>
  </si>
  <si>
    <t>2012C</t>
  </si>
  <si>
    <t>2015-2040</t>
  </si>
  <si>
    <t>2015-2039</t>
  </si>
  <si>
    <t>Escondido Union</t>
  </si>
  <si>
    <t>2015-2045</t>
  </si>
  <si>
    <t>2015-2018</t>
  </si>
  <si>
    <t>2015A</t>
  </si>
  <si>
    <t>2015-2035</t>
  </si>
  <si>
    <t>Lakeside Union Refunding</t>
  </si>
  <si>
    <t>2015-2044</t>
  </si>
  <si>
    <t>National</t>
  </si>
  <si>
    <t>2015-2048</t>
  </si>
  <si>
    <t>Bonsall Unified Refunding</t>
  </si>
  <si>
    <t>2015-2028</t>
  </si>
  <si>
    <t>2015-2030</t>
  </si>
  <si>
    <t>2015-2029</t>
  </si>
  <si>
    <t>2015-2024</t>
  </si>
  <si>
    <t>2015-2032</t>
  </si>
  <si>
    <t>2015-2025</t>
  </si>
  <si>
    <t>2003-2028</t>
  </si>
  <si>
    <t>2008-2034</t>
  </si>
  <si>
    <t>2015F</t>
  </si>
  <si>
    <t>Palomar Comm College Refunding</t>
  </si>
  <si>
    <t>2012D</t>
  </si>
  <si>
    <t>2016-2032</t>
  </si>
  <si>
    <t>2022-2039</t>
  </si>
  <si>
    <t>2015D</t>
  </si>
  <si>
    <t>2016-2031</t>
  </si>
  <si>
    <t xml:space="preserve">Jamul Union </t>
  </si>
  <si>
    <t xml:space="preserve">Rancho Santa Fe Union Refunding </t>
  </si>
  <si>
    <t>Santee Union Refunding</t>
  </si>
  <si>
    <t>2016-2040</t>
  </si>
  <si>
    <t>2017-2045</t>
  </si>
  <si>
    <t>2016-2051</t>
  </si>
  <si>
    <t>2016-2045</t>
  </si>
  <si>
    <t>2016F</t>
  </si>
  <si>
    <t>2016G</t>
  </si>
  <si>
    <t>2016I</t>
  </si>
  <si>
    <t>2016-2039</t>
  </si>
  <si>
    <t>2016-2033</t>
  </si>
  <si>
    <t>2016-2029</t>
  </si>
  <si>
    <t>2016-2027</t>
  </si>
  <si>
    <t>2016-2028</t>
  </si>
  <si>
    <t>2016-2047</t>
  </si>
  <si>
    <t>2016B</t>
  </si>
  <si>
    <t xml:space="preserve">San Diego Unified </t>
  </si>
  <si>
    <t>La Mesa-Spring Valley Union Refunding</t>
  </si>
  <si>
    <t>2014G</t>
  </si>
  <si>
    <t>2016A</t>
  </si>
  <si>
    <t>2016-2020</t>
  </si>
  <si>
    <t>2017-2046</t>
  </si>
  <si>
    <t>2016-2041</t>
  </si>
  <si>
    <t>2017-2029</t>
  </si>
  <si>
    <t>2017-2026</t>
  </si>
  <si>
    <t>2014D</t>
  </si>
  <si>
    <t>2017-2020</t>
  </si>
  <si>
    <t>2014C</t>
  </si>
  <si>
    <t>2016-2046</t>
  </si>
  <si>
    <t>2016-2035</t>
  </si>
  <si>
    <t>2016-2038</t>
  </si>
  <si>
    <t>South Bay Union Refunding</t>
  </si>
  <si>
    <t>Solana Beach SFID</t>
  </si>
  <si>
    <t>2016-2034</t>
  </si>
  <si>
    <t>2017D</t>
  </si>
  <si>
    <t>2016-2021</t>
  </si>
  <si>
    <t>2017-2038</t>
  </si>
  <si>
    <t>2018-2047</t>
  </si>
  <si>
    <t>2017-2048</t>
  </si>
  <si>
    <t>2018-2030</t>
  </si>
  <si>
    <t>2009-2019</t>
  </si>
  <si>
    <t>2017-2034</t>
  </si>
  <si>
    <t>2004-2018</t>
  </si>
  <si>
    <t>2017-2047</t>
  </si>
  <si>
    <t>2017-2040</t>
  </si>
  <si>
    <t>2017-2019</t>
  </si>
  <si>
    <t>2017-2042</t>
  </si>
  <si>
    <t>2017-2021</t>
  </si>
  <si>
    <t xml:space="preserve">Fallbrook Union High </t>
  </si>
  <si>
    <t>2017A</t>
  </si>
  <si>
    <t>2017-2036</t>
  </si>
  <si>
    <t xml:space="preserve">Grossmont Union High </t>
  </si>
  <si>
    <t>2017-2018</t>
  </si>
  <si>
    <t xml:space="preserve">San Dieguito Union High </t>
  </si>
  <si>
    <t>2018-2020</t>
  </si>
  <si>
    <t xml:space="preserve">Southwestern Comm College </t>
  </si>
  <si>
    <t xml:space="preserve">San Diego Comm College </t>
  </si>
  <si>
    <t>Mira Costa Comm College</t>
  </si>
  <si>
    <t>Chula Vista Union Refunding</t>
  </si>
  <si>
    <t xml:space="preserve">Chula Vista Union SFID 1 </t>
  </si>
  <si>
    <t>2008D</t>
  </si>
  <si>
    <t>2000-2024</t>
  </si>
  <si>
    <t>2008-2018</t>
  </si>
  <si>
    <t>2010-2031</t>
  </si>
  <si>
    <t>2014-2037</t>
  </si>
  <si>
    <t>2009-2027</t>
  </si>
  <si>
    <t>2008-2031</t>
  </si>
  <si>
    <t>1999-2023</t>
  </si>
  <si>
    <t>2008-2019</t>
  </si>
  <si>
    <t>2008-2048</t>
  </si>
  <si>
    <t>2017B</t>
  </si>
  <si>
    <t>2007-2039</t>
  </si>
  <si>
    <t>2009-2024</t>
  </si>
  <si>
    <t>2009-2031</t>
  </si>
  <si>
    <t>2010-2028</t>
  </si>
  <si>
    <t>2014-2033</t>
  </si>
  <si>
    <t>2004-2023</t>
  </si>
  <si>
    <t>2017I</t>
  </si>
  <si>
    <t>2017J</t>
  </si>
  <si>
    <t>2011-2032</t>
  </si>
  <si>
    <t>1998-2019</t>
  </si>
  <si>
    <t>2016-2042</t>
  </si>
  <si>
    <t>2018-2042</t>
  </si>
  <si>
    <t>1996-2020</t>
  </si>
  <si>
    <t>2005-2026</t>
  </si>
  <si>
    <t>2011-2021</t>
  </si>
  <si>
    <t>1996-2021</t>
  </si>
  <si>
    <t>2019B</t>
  </si>
  <si>
    <t>2018B</t>
  </si>
  <si>
    <t>2019-2045</t>
  </si>
  <si>
    <t>2019-2041</t>
  </si>
  <si>
    <t>2018A</t>
  </si>
  <si>
    <t>2019-2048</t>
  </si>
  <si>
    <t>Mountain Empire Unified</t>
  </si>
  <si>
    <t>2019-2022</t>
  </si>
  <si>
    <t>2019-2033</t>
  </si>
  <si>
    <t>2019A</t>
  </si>
  <si>
    <t>2019-2021</t>
  </si>
  <si>
    <t>2019-2043</t>
  </si>
  <si>
    <t>2018-2024</t>
  </si>
  <si>
    <t>YEAR ENDED JUNE 30, 2019</t>
  </si>
  <si>
    <t>2017 G-2</t>
  </si>
  <si>
    <t>2017 H-1</t>
  </si>
  <si>
    <t>2017 H-2</t>
  </si>
  <si>
    <t>2017 A-2</t>
  </si>
  <si>
    <t>2015 H-2</t>
  </si>
  <si>
    <t>2006 F-1</t>
  </si>
  <si>
    <t>2012 R-1</t>
  </si>
  <si>
    <t>2012 R-2</t>
  </si>
  <si>
    <t>2014 R-3</t>
  </si>
  <si>
    <t>2015 R-4</t>
  </si>
  <si>
    <t>2016 SR-1</t>
  </si>
  <si>
    <t>2016 R-5</t>
  </si>
  <si>
    <t>2016 J-2</t>
  </si>
  <si>
    <t>2017 K-1</t>
  </si>
  <si>
    <t>2017 K-2</t>
  </si>
  <si>
    <t>2015 B-2</t>
  </si>
  <si>
    <t>2016 C-2</t>
  </si>
  <si>
    <t>2018 D-1</t>
  </si>
  <si>
    <t>2018 D-2</t>
  </si>
  <si>
    <t>2016-1A</t>
  </si>
  <si>
    <t>2016-1B</t>
  </si>
  <si>
    <t>2013 A-2</t>
  </si>
  <si>
    <t>2006 G-1</t>
  </si>
  <si>
    <t>2003-2025</t>
  </si>
  <si>
    <t>2004-2027</t>
  </si>
  <si>
    <t>2007-2028</t>
  </si>
  <si>
    <t>2012-2030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</si>
</sst>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164" formatCode="General_)"/>
    <numFmt numFmtId="165" formatCode="mm/dd/yy;@"/>
    <numFmt numFmtId="166" formatCode="_(&quot;$&quot;* #,##0_);_(&quot;$&quot;* \(#,##0\);_(&quot;$&quot;* &quot;-&quot;??_);_(@_)"/>
    <numFmt numFmtId="167" formatCode="_(* #,##0_);_(* \(#,##0\);_(* &quot;-&quot;??_);_(@_)"/>
  </numFmts>
  <fonts count="8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u/>
      <sz val="9"/>
      <name val="Arial"/>
      <family val="2"/>
    </font>
    <font>
      <sz val="9"/>
      <color rgb="FFFF0000"/>
      <name val="Arial"/>
      <family val="2"/>
    </font>
    <font>
      <u/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122">
    <xf numFmtId="0" fontId="0" fillId="0" borderId="0" xfId="0"/>
    <xf numFmtId="164" fontId="2" fillId="0" borderId="0" xfId="1" applyFont="1" applyFill="1" applyBorder="1"/>
    <xf numFmtId="164" fontId="2" fillId="0" borderId="0" xfId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4" fontId="1" fillId="0" borderId="0" xfId="1" applyFont="1" applyFill="1" applyBorder="1"/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applyFont="1" applyFill="1"/>
    <xf numFmtId="164" fontId="1" fillId="0" borderId="0" xfId="1" applyFont="1" applyFill="1" applyAlignment="1">
      <alignment horizontal="centerContinuous"/>
    </xf>
    <xf numFmtId="164" fontId="1" fillId="0" borderId="0" xfId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Protection="1"/>
    <xf numFmtId="164" fontId="4" fillId="0" borderId="0" xfId="1" applyFont="1" applyFill="1" applyBorder="1" applyAlignment="1" applyProtection="1">
      <alignment horizontal="left"/>
      <protection locked="0"/>
    </xf>
    <xf numFmtId="164" fontId="2" fillId="0" borderId="0" xfId="1" applyFont="1" applyFill="1" applyBorder="1" applyProtection="1">
      <protection locked="0"/>
    </xf>
    <xf numFmtId="164" fontId="2" fillId="0" borderId="0" xfId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37" fontId="2" fillId="0" borderId="0" xfId="1" applyNumberFormat="1" applyFont="1" applyFill="1" applyBorder="1" applyProtection="1">
      <protection locked="0"/>
    </xf>
    <xf numFmtId="164" fontId="2" fillId="0" borderId="4" xfId="1" applyFont="1" applyFill="1" applyBorder="1" applyAlignment="1" applyProtection="1">
      <alignment horizontal="left"/>
      <protection locked="0"/>
    </xf>
    <xf numFmtId="164" fontId="2" fillId="0" borderId="4" xfId="1" applyFont="1" applyFill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41" fontId="2" fillId="0" borderId="4" xfId="1" applyNumberFormat="1" applyFont="1" applyFill="1" applyBorder="1" applyProtection="1">
      <protection locked="0"/>
    </xf>
    <xf numFmtId="41" fontId="2" fillId="0" borderId="4" xfId="1" applyNumberFormat="1" applyFont="1" applyFill="1" applyBorder="1" applyAlignment="1" applyProtection="1">
      <alignment horizontal="center"/>
      <protection locked="0"/>
    </xf>
    <xf numFmtId="37" fontId="2" fillId="0" borderId="4" xfId="1" applyNumberFormat="1" applyFont="1" applyFill="1" applyBorder="1" applyProtection="1">
      <protection locked="0"/>
    </xf>
    <xf numFmtId="164" fontId="2" fillId="0" borderId="5" xfId="1" applyFont="1" applyFill="1" applyBorder="1" applyAlignment="1" applyProtection="1">
      <alignment horizontal="left"/>
      <protection locked="0"/>
    </xf>
    <xf numFmtId="164" fontId="2" fillId="0" borderId="5" xfId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41" fontId="2" fillId="0" borderId="5" xfId="1" applyNumberFormat="1" applyFont="1" applyFill="1" applyBorder="1" applyProtection="1">
      <protection locked="0"/>
    </xf>
    <xf numFmtId="37" fontId="2" fillId="0" borderId="5" xfId="1" applyNumberFormat="1" applyFont="1" applyFill="1" applyBorder="1" applyAlignment="1" applyProtection="1">
      <alignment horizontal="center"/>
      <protection locked="0"/>
    </xf>
    <xf numFmtId="37" fontId="2" fillId="0" borderId="5" xfId="1" applyNumberFormat="1" applyFont="1" applyFill="1" applyBorder="1" applyProtection="1">
      <protection locked="0"/>
    </xf>
    <xf numFmtId="37" fontId="5" fillId="0" borderId="5" xfId="1" applyNumberFormat="1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165" fontId="2" fillId="0" borderId="5" xfId="1" quotePrefix="1" applyNumberFormat="1" applyFont="1" applyFill="1" applyBorder="1" applyAlignment="1" applyProtection="1">
      <alignment horizontal="center"/>
      <protection locked="0"/>
    </xf>
    <xf numFmtId="164" fontId="2" fillId="0" borderId="5" xfId="1" applyFont="1" applyFill="1" applyBorder="1"/>
    <xf numFmtId="164" fontId="2" fillId="0" borderId="5" xfId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4" fontId="2" fillId="0" borderId="3" xfId="1" applyFont="1" applyFill="1" applyBorder="1" applyAlignment="1" applyProtection="1">
      <alignment horizontal="left"/>
      <protection locked="0"/>
    </xf>
    <xf numFmtId="164" fontId="2" fillId="0" borderId="3" xfId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41" fontId="2" fillId="0" borderId="3" xfId="1" applyNumberFormat="1" applyFont="1" applyFill="1" applyBorder="1" applyProtection="1">
      <protection locked="0"/>
    </xf>
    <xf numFmtId="37" fontId="2" fillId="0" borderId="3" xfId="1" applyNumberFormat="1" applyFont="1" applyFill="1" applyBorder="1" applyAlignment="1" applyProtection="1">
      <alignment horizontal="center"/>
      <protection locked="0"/>
    </xf>
    <xf numFmtId="164" fontId="1" fillId="0" borderId="1" xfId="1" applyFont="1" applyFill="1" applyBorder="1"/>
    <xf numFmtId="41" fontId="1" fillId="0" borderId="1" xfId="1" applyNumberFormat="1" applyFont="1" applyFill="1" applyBorder="1" applyProtection="1"/>
    <xf numFmtId="164" fontId="2" fillId="0" borderId="0" xfId="1" applyFont="1" applyFill="1" applyAlignment="1">
      <alignment horizontal="left" indent="1"/>
    </xf>
    <xf numFmtId="165" fontId="2" fillId="0" borderId="0" xfId="1" applyNumberFormat="1" applyFont="1" applyFill="1" applyAlignment="1" applyProtection="1">
      <alignment horizontal="center"/>
    </xf>
    <xf numFmtId="37" fontId="2" fillId="0" borderId="0" xfId="1" applyNumberFormat="1" applyFont="1" applyFill="1" applyBorder="1" applyProtection="1"/>
    <xf numFmtId="164" fontId="4" fillId="0" borderId="0" xfId="1" applyFont="1" applyFill="1"/>
    <xf numFmtId="164" fontId="2" fillId="0" borderId="4" xfId="1" applyFont="1" applyFill="1" applyBorder="1" applyAlignment="1" applyProtection="1">
      <alignment horizontal="left"/>
    </xf>
    <xf numFmtId="164" fontId="2" fillId="0" borderId="4" xfId="1" applyFont="1" applyFill="1" applyBorder="1" applyAlignment="1" applyProtection="1">
      <alignment horizontal="center"/>
    </xf>
    <xf numFmtId="165" fontId="2" fillId="0" borderId="4" xfId="1" applyNumberFormat="1" applyFont="1" applyFill="1" applyBorder="1" applyAlignment="1" applyProtection="1">
      <alignment horizontal="center"/>
    </xf>
    <xf numFmtId="41" fontId="2" fillId="0" borderId="4" xfId="1" applyNumberFormat="1" applyFont="1" applyFill="1" applyBorder="1" applyProtection="1"/>
    <xf numFmtId="41" fontId="2" fillId="0" borderId="4" xfId="1" applyNumberFormat="1" applyFont="1" applyFill="1" applyBorder="1" applyAlignment="1" applyProtection="1">
      <alignment horizontal="center"/>
    </xf>
    <xf numFmtId="37" fontId="2" fillId="0" borderId="4" xfId="1" applyNumberFormat="1" applyFont="1" applyFill="1" applyBorder="1" applyProtection="1"/>
    <xf numFmtId="164" fontId="2" fillId="0" borderId="5" xfId="1" applyFont="1" applyFill="1" applyBorder="1" applyAlignment="1" applyProtection="1">
      <alignment horizontal="left"/>
    </xf>
    <xf numFmtId="164" fontId="2" fillId="0" borderId="5" xfId="1" applyFont="1" applyFill="1" applyBorder="1" applyAlignment="1" applyProtection="1">
      <alignment horizontal="center"/>
    </xf>
    <xf numFmtId="37" fontId="2" fillId="0" borderId="5" xfId="1" applyNumberFormat="1" applyFont="1" applyFill="1" applyBorder="1" applyAlignment="1" applyProtection="1">
      <alignment horizontal="center"/>
    </xf>
    <xf numFmtId="37" fontId="2" fillId="0" borderId="5" xfId="1" applyNumberFormat="1" applyFont="1" applyFill="1" applyBorder="1" applyProtection="1"/>
    <xf numFmtId="165" fontId="2" fillId="0" borderId="5" xfId="1" applyNumberFormat="1" applyFont="1" applyFill="1" applyBorder="1" applyAlignment="1" applyProtection="1">
      <alignment horizontal="center"/>
    </xf>
    <xf numFmtId="41" fontId="2" fillId="0" borderId="5" xfId="1" applyNumberFormat="1" applyFont="1" applyFill="1" applyBorder="1" applyProtection="1"/>
    <xf numFmtId="165" fontId="2" fillId="0" borderId="5" xfId="1" quotePrefix="1" applyNumberFormat="1" applyFont="1" applyFill="1" applyBorder="1" applyAlignment="1">
      <alignment horizontal="center"/>
    </xf>
    <xf numFmtId="164" fontId="2" fillId="0" borderId="5" xfId="1" quotePrefix="1" applyFont="1" applyFill="1" applyBorder="1" applyAlignment="1">
      <alignment horizontal="center"/>
    </xf>
    <xf numFmtId="164" fontId="2" fillId="0" borderId="0" xfId="1" applyFont="1" applyFill="1" applyBorder="1" applyAlignment="1" applyProtection="1">
      <alignment horizontal="left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1" applyNumberFormat="1" applyFont="1" applyFill="1" applyBorder="1" applyProtection="1"/>
    <xf numFmtId="37" fontId="2" fillId="0" borderId="0" xfId="1" applyNumberFormat="1" applyFont="1" applyFill="1" applyBorder="1" applyAlignment="1" applyProtection="1">
      <alignment horizontal="center"/>
    </xf>
    <xf numFmtId="164" fontId="1" fillId="0" borderId="1" xfId="1" applyFont="1" applyFill="1" applyBorder="1" applyAlignment="1">
      <alignment horizontal="center"/>
    </xf>
    <xf numFmtId="165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Fill="1" applyBorder="1" applyAlignment="1">
      <alignment horizontal="center"/>
    </xf>
    <xf numFmtId="41" fontId="1" fillId="0" borderId="0" xfId="1" applyNumberFormat="1" applyFont="1" applyFill="1" applyBorder="1" applyProtection="1"/>
    <xf numFmtId="41" fontId="1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 applyProtection="1">
      <alignment horizontal="left"/>
    </xf>
    <xf numFmtId="41" fontId="2" fillId="0" borderId="5" xfId="1" applyNumberFormat="1" applyFont="1" applyFill="1" applyBorder="1" applyAlignment="1" applyProtection="1">
      <alignment horizontal="center"/>
    </xf>
    <xf numFmtId="165" fontId="2" fillId="0" borderId="5" xfId="1" quotePrefix="1" applyNumberFormat="1" applyFont="1" applyFill="1" applyBorder="1" applyAlignment="1" applyProtection="1">
      <alignment horizontal="center"/>
    </xf>
    <xf numFmtId="164" fontId="2" fillId="0" borderId="3" xfId="1" applyFont="1" applyFill="1" applyBorder="1" applyAlignment="1" applyProtection="1">
      <alignment horizontal="left"/>
    </xf>
    <xf numFmtId="164" fontId="2" fillId="0" borderId="3" xfId="1" applyFont="1" applyFill="1" applyBorder="1" applyAlignment="1" applyProtection="1">
      <alignment horizontal="center"/>
    </xf>
    <xf numFmtId="165" fontId="2" fillId="0" borderId="3" xfId="1" applyNumberFormat="1" applyFont="1" applyFill="1" applyBorder="1" applyAlignment="1" applyProtection="1">
      <alignment horizontal="center"/>
    </xf>
    <xf numFmtId="41" fontId="2" fillId="0" borderId="3" xfId="1" applyNumberFormat="1" applyFont="1" applyFill="1" applyBorder="1" applyProtection="1"/>
    <xf numFmtId="37" fontId="2" fillId="0" borderId="3" xfId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>
      <alignment horizontal="left" indent="1"/>
    </xf>
    <xf numFmtId="164" fontId="1" fillId="0" borderId="2" xfId="1" applyFont="1" applyFill="1" applyBorder="1"/>
    <xf numFmtId="165" fontId="1" fillId="0" borderId="2" xfId="1" applyNumberFormat="1" applyFont="1" applyFill="1" applyBorder="1" applyAlignment="1" applyProtection="1">
      <alignment horizontal="center"/>
    </xf>
    <xf numFmtId="41" fontId="1" fillId="0" borderId="2" xfId="1" applyNumberFormat="1" applyFont="1" applyFill="1" applyBorder="1" applyProtection="1"/>
    <xf numFmtId="41" fontId="1" fillId="0" borderId="2" xfId="1" applyNumberFormat="1" applyFont="1" applyFill="1" applyBorder="1" applyAlignment="1">
      <alignment horizontal="center"/>
    </xf>
    <xf numFmtId="164" fontId="2" fillId="0" borderId="0" xfId="1" applyFont="1" applyFill="1" applyAlignment="1" applyProtection="1">
      <alignment horizontal="left"/>
    </xf>
    <xf numFmtId="164" fontId="2" fillId="0" borderId="0" xfId="1" applyFont="1" applyFill="1" applyAlignment="1">
      <alignment horizontal="centerContinuous"/>
    </xf>
    <xf numFmtId="37" fontId="2" fillId="0" borderId="0" xfId="1" applyNumberFormat="1" applyFont="1" applyFill="1" applyAlignment="1" applyProtection="1">
      <alignment horizontal="centerContinuous"/>
    </xf>
    <xf numFmtId="37" fontId="2" fillId="0" borderId="0" xfId="1" applyNumberFormat="1" applyFont="1" applyProtection="1"/>
    <xf numFmtId="165" fontId="2" fillId="0" borderId="0" xfId="1" quotePrefix="1" applyNumberFormat="1" applyFont="1" applyAlignment="1" applyProtection="1">
      <alignment horizontal="center"/>
    </xf>
    <xf numFmtId="164" fontId="2" fillId="0" borderId="0" xfId="1" applyFont="1" applyAlignment="1">
      <alignment horizontal="center"/>
    </xf>
    <xf numFmtId="165" fontId="2" fillId="0" borderId="0" xfId="1" applyNumberFormat="1" applyFont="1" applyAlignment="1" applyProtection="1">
      <alignment horizontal="center"/>
    </xf>
    <xf numFmtId="164" fontId="2" fillId="0" borderId="0" xfId="1" applyFont="1" applyAlignment="1" applyProtection="1">
      <alignment horizontal="center"/>
    </xf>
    <xf numFmtId="164" fontId="2" fillId="0" borderId="0" xfId="1" applyFont="1" applyAlignment="1" applyProtection="1">
      <alignment horizontal="left"/>
    </xf>
    <xf numFmtId="165" fontId="2" fillId="0" borderId="0" xfId="1" quotePrefix="1" applyNumberFormat="1" applyFont="1" applyAlignment="1">
      <alignment horizontal="center"/>
    </xf>
    <xf numFmtId="42" fontId="2" fillId="0" borderId="0" xfId="1" applyNumberFormat="1" applyFont="1"/>
    <xf numFmtId="37" fontId="2" fillId="0" borderId="0" xfId="1" applyNumberFormat="1" applyFont="1"/>
    <xf numFmtId="166" fontId="2" fillId="0" borderId="0" xfId="1" applyNumberFormat="1" applyFont="1"/>
    <xf numFmtId="37" fontId="5" fillId="0" borderId="0" xfId="1" applyNumberFormat="1" applyFont="1"/>
    <xf numFmtId="37" fontId="1" fillId="0" borderId="0" xfId="1" applyNumberFormat="1" applyFont="1"/>
    <xf numFmtId="37" fontId="4" fillId="0" borderId="0" xfId="1" applyNumberFormat="1" applyFont="1"/>
    <xf numFmtId="37" fontId="6" fillId="0" borderId="0" xfId="1" applyNumberFormat="1" applyFont="1"/>
    <xf numFmtId="37" fontId="7" fillId="0" borderId="0" xfId="1" applyNumberFormat="1" applyFont="1"/>
    <xf numFmtId="167" fontId="2" fillId="0" borderId="0" xfId="1" applyNumberFormat="1" applyFont="1"/>
    <xf numFmtId="167" fontId="5" fillId="0" borderId="0" xfId="1" applyNumberFormat="1" applyFont="1"/>
    <xf numFmtId="166" fontId="5" fillId="0" borderId="0" xfId="1" applyNumberFormat="1" applyFont="1"/>
    <xf numFmtId="37" fontId="2" fillId="0" borderId="0" xfId="1" applyNumberFormat="1" applyFont="1" applyBorder="1" applyProtection="1"/>
    <xf numFmtId="37" fontId="2" fillId="0" borderId="6" xfId="1" applyNumberFormat="1" applyFont="1" applyBorder="1" applyProtection="1"/>
    <xf numFmtId="37" fontId="2" fillId="0" borderId="5" xfId="1" applyNumberFormat="1" applyFont="1" applyBorder="1" applyProtection="1"/>
    <xf numFmtId="37" fontId="2" fillId="0" borderId="7" xfId="1" applyNumberFormat="1" applyFont="1" applyBorder="1" applyProtection="1"/>
    <xf numFmtId="37" fontId="2" fillId="0" borderId="4" xfId="1" applyNumberFormat="1" applyFont="1" applyBorder="1" applyProtection="1"/>
    <xf numFmtId="164" fontId="2" fillId="0" borderId="7" xfId="1" applyFont="1" applyFill="1" applyBorder="1" applyAlignment="1" applyProtection="1">
      <alignment horizontal="left"/>
    </xf>
    <xf numFmtId="165" fontId="2" fillId="0" borderId="7" xfId="1" applyNumberFormat="1" applyFont="1" applyFill="1" applyBorder="1" applyAlignment="1" applyProtection="1">
      <alignment horizontal="center"/>
    </xf>
    <xf numFmtId="41" fontId="2" fillId="0" borderId="7" xfId="1" applyNumberFormat="1" applyFont="1" applyFill="1" applyBorder="1" applyProtection="1"/>
    <xf numFmtId="37" fontId="2" fillId="0" borderId="7" xfId="1" applyNumberFormat="1" applyFont="1" applyFill="1" applyBorder="1" applyAlignment="1" applyProtection="1">
      <alignment horizontal="center"/>
    </xf>
    <xf numFmtId="37" fontId="2" fillId="0" borderId="7" xfId="1" applyNumberFormat="1" applyFont="1" applyFill="1" applyBorder="1" applyProtection="1">
      <protection locked="0"/>
    </xf>
    <xf numFmtId="164" fontId="2" fillId="0" borderId="7" xfId="1" applyFont="1" applyFill="1" applyBorder="1" applyAlignment="1" applyProtection="1">
      <alignment horizontal="center"/>
    </xf>
    <xf numFmtId="164" fontId="1" fillId="0" borderId="0" xfId="1" applyFont="1" applyFill="1" applyAlignment="1" applyProtection="1">
      <alignment horizontal="center"/>
    </xf>
    <xf numFmtId="164" fontId="1" fillId="0" borderId="0" xfId="1" quotePrefix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quotePrefix="1" applyFont="1" applyFill="1" applyAlignment="1">
      <alignment horizontal="center"/>
    </xf>
  </cellXfs>
  <cellStyles count="2">
    <cellStyle name="Normal" xfId="0" builtinId="0"/>
    <cellStyle name="Normal_BDPISS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9"/>
  <sheetViews>
    <sheetView showGridLines="0" tabSelected="1" view="pageBreakPreview" zoomScale="85" zoomScaleNormal="100" zoomScaleSheetLayoutView="85" zoomScalePageLayoutView="85" workbookViewId="0">
      <pane ySplit="7" topLeftCell="A149" activePane="bottomLeft" state="frozen"/>
      <selection pane="bottomLeft" activeCell="M218" sqref="M218"/>
    </sheetView>
  </sheetViews>
  <sheetFormatPr defaultColWidth="9.7265625" defaultRowHeight="11.5" x14ac:dyDescent="0.25"/>
  <cols>
    <col min="1" max="1" width="3.26953125" style="8" customWidth="1"/>
    <col min="2" max="2" width="33" style="8" customWidth="1"/>
    <col min="3" max="3" width="11.54296875" style="12" customWidth="1"/>
    <col min="4" max="4" width="15.26953125" style="13" customWidth="1"/>
    <col min="5" max="5" width="12.81640625" style="8" customWidth="1"/>
    <col min="6" max="6" width="12.81640625" style="12" customWidth="1"/>
    <col min="7" max="7" width="14.26953125" style="8" customWidth="1"/>
    <col min="8" max="8" width="11.54296875" style="8" customWidth="1"/>
    <col min="9" max="9" width="11.7265625" style="8" customWidth="1"/>
    <col min="10" max="10" width="14.7265625" style="8" customWidth="1"/>
    <col min="11" max="16384" width="9.7265625" style="8"/>
  </cols>
  <sheetData>
    <row r="1" spans="1:19" ht="13.15" customHeight="1" x14ac:dyDescent="0.25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9" ht="13.15" customHeight="1" x14ac:dyDescent="0.25">
      <c r="A2" s="118" t="s">
        <v>327</v>
      </c>
      <c r="B2" s="118"/>
      <c r="C2" s="118"/>
      <c r="D2" s="118"/>
      <c r="E2" s="118"/>
      <c r="F2" s="118"/>
      <c r="G2" s="118"/>
      <c r="H2" s="118"/>
      <c r="I2" s="118"/>
      <c r="J2" s="118"/>
    </row>
    <row r="3" spans="1:19" ht="13.15" customHeight="1" x14ac:dyDescent="0.25">
      <c r="A3" s="118" t="s">
        <v>70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9" ht="8.5" customHeight="1" x14ac:dyDescent="0.25">
      <c r="A4" s="9"/>
      <c r="B4" s="9"/>
      <c r="C4" s="10"/>
      <c r="D4" s="11"/>
      <c r="E4" s="9"/>
      <c r="F4" s="10"/>
      <c r="G4" s="9"/>
      <c r="H4" s="9"/>
      <c r="I4" s="9"/>
      <c r="J4" s="9"/>
    </row>
    <row r="5" spans="1:19" x14ac:dyDescent="0.25">
      <c r="A5" s="1"/>
      <c r="B5" s="1"/>
      <c r="C5" s="2"/>
      <c r="D5" s="5" t="s">
        <v>7</v>
      </c>
      <c r="E5" s="7" t="s">
        <v>6</v>
      </c>
      <c r="F5" s="3"/>
      <c r="G5" s="4"/>
      <c r="H5" s="4"/>
      <c r="I5" s="4"/>
      <c r="J5" s="4"/>
    </row>
    <row r="6" spans="1:19" x14ac:dyDescent="0.25">
      <c r="A6" s="1"/>
      <c r="B6" s="1"/>
      <c r="C6" s="7" t="s">
        <v>9</v>
      </c>
      <c r="D6" s="6" t="s">
        <v>151</v>
      </c>
      <c r="E6" s="7" t="s">
        <v>7</v>
      </c>
      <c r="F6" s="7" t="s">
        <v>79</v>
      </c>
      <c r="G6" s="7" t="s">
        <v>8</v>
      </c>
      <c r="H6" s="119" t="s">
        <v>71</v>
      </c>
      <c r="I6" s="120"/>
      <c r="J6" s="7" t="s">
        <v>1</v>
      </c>
    </row>
    <row r="7" spans="1:19" x14ac:dyDescent="0.25">
      <c r="A7" s="1"/>
      <c r="B7" s="1"/>
      <c r="C7" s="7" t="s">
        <v>80</v>
      </c>
      <c r="D7" s="6" t="s">
        <v>152</v>
      </c>
      <c r="E7" s="7" t="s">
        <v>10</v>
      </c>
      <c r="F7" s="7" t="s">
        <v>9</v>
      </c>
      <c r="G7" s="7" t="s">
        <v>2</v>
      </c>
      <c r="H7" s="7" t="s">
        <v>3</v>
      </c>
      <c r="I7" s="7" t="s">
        <v>4</v>
      </c>
      <c r="J7" s="7" t="s">
        <v>2</v>
      </c>
    </row>
    <row r="8" spans="1:19" ht="10.15" customHeight="1" x14ac:dyDescent="0.25">
      <c r="E8" s="14"/>
      <c r="G8" s="14"/>
      <c r="H8" s="14"/>
      <c r="I8" s="14"/>
      <c r="J8" s="14"/>
    </row>
    <row r="9" spans="1:19" ht="12.65" customHeight="1" x14ac:dyDescent="0.25">
      <c r="A9" s="15" t="s">
        <v>75</v>
      </c>
      <c r="B9" s="16"/>
      <c r="C9" s="17"/>
      <c r="D9" s="18"/>
      <c r="E9" s="19"/>
      <c r="F9" s="17"/>
      <c r="G9" s="19"/>
      <c r="H9" s="19"/>
      <c r="I9" s="19"/>
      <c r="J9" s="19"/>
    </row>
    <row r="10" spans="1:19" s="1" customFormat="1" ht="12" customHeight="1" x14ac:dyDescent="0.25">
      <c r="A10" s="16"/>
      <c r="B10" s="20" t="s">
        <v>103</v>
      </c>
      <c r="C10" s="21" t="s">
        <v>14</v>
      </c>
      <c r="D10" s="22">
        <v>35584</v>
      </c>
      <c r="E10" s="23">
        <v>6876</v>
      </c>
      <c r="F10" s="24" t="s">
        <v>15</v>
      </c>
      <c r="G10" s="52">
        <v>1764</v>
      </c>
      <c r="H10" s="25"/>
      <c r="I10" s="25">
        <v>334</v>
      </c>
      <c r="J10" s="89">
        <f>G10+H10-I10</f>
        <v>1430</v>
      </c>
      <c r="N10" s="96"/>
      <c r="O10" s="97"/>
      <c r="P10" s="98"/>
      <c r="Q10" s="98"/>
    </row>
    <row r="11" spans="1:19" ht="12" customHeight="1" x14ac:dyDescent="0.25">
      <c r="A11" s="16"/>
      <c r="B11" s="26" t="s">
        <v>103</v>
      </c>
      <c r="C11" s="27" t="s">
        <v>23</v>
      </c>
      <c r="D11" s="28">
        <v>36434</v>
      </c>
      <c r="E11" s="29">
        <v>4124</v>
      </c>
      <c r="F11" s="30" t="s">
        <v>288</v>
      </c>
      <c r="G11" s="31">
        <v>2867</v>
      </c>
      <c r="H11" s="32"/>
      <c r="I11" s="31">
        <v>260</v>
      </c>
      <c r="J11" s="58">
        <f>G11+H11-I11</f>
        <v>2607</v>
      </c>
      <c r="N11" s="99"/>
      <c r="O11" s="99"/>
      <c r="P11" s="99"/>
      <c r="Q11" s="99"/>
      <c r="S11" s="1"/>
    </row>
    <row r="12" spans="1:19" ht="12" customHeight="1" x14ac:dyDescent="0.25">
      <c r="A12" s="16"/>
      <c r="B12" s="26" t="s">
        <v>174</v>
      </c>
      <c r="C12" s="27" t="s">
        <v>55</v>
      </c>
      <c r="D12" s="28">
        <v>40003</v>
      </c>
      <c r="E12" s="29">
        <v>35000</v>
      </c>
      <c r="F12" s="30" t="s">
        <v>289</v>
      </c>
      <c r="G12" s="31">
        <v>1255</v>
      </c>
      <c r="H12" s="31"/>
      <c r="I12" s="31">
        <v>1255</v>
      </c>
      <c r="J12" s="58">
        <f t="shared" ref="J12:J74" si="0">G12+H12-I12</f>
        <v>0</v>
      </c>
      <c r="N12" s="97"/>
      <c r="O12" s="97"/>
      <c r="P12" s="97"/>
      <c r="Q12" s="97"/>
      <c r="S12" s="1"/>
    </row>
    <row r="13" spans="1:19" ht="12" customHeight="1" x14ac:dyDescent="0.25">
      <c r="A13" s="16"/>
      <c r="B13" s="26" t="s">
        <v>175</v>
      </c>
      <c r="C13" s="27">
        <v>2010</v>
      </c>
      <c r="D13" s="28">
        <v>40219</v>
      </c>
      <c r="E13" s="29">
        <v>24670</v>
      </c>
      <c r="F13" s="30" t="s">
        <v>290</v>
      </c>
      <c r="G13" s="31">
        <v>18620</v>
      </c>
      <c r="H13" s="31"/>
      <c r="I13" s="31">
        <v>980</v>
      </c>
      <c r="J13" s="58">
        <f t="shared" si="0"/>
        <v>17640</v>
      </c>
      <c r="N13" s="97"/>
      <c r="O13" s="97"/>
      <c r="P13" s="97"/>
      <c r="Q13" s="97"/>
      <c r="S13" s="1"/>
    </row>
    <row r="14" spans="1:19" ht="12" customHeight="1" x14ac:dyDescent="0.25">
      <c r="A14" s="16"/>
      <c r="B14" s="26" t="s">
        <v>174</v>
      </c>
      <c r="C14" s="27" t="s">
        <v>127</v>
      </c>
      <c r="D14" s="34">
        <v>40688</v>
      </c>
      <c r="E14" s="31">
        <v>13093</v>
      </c>
      <c r="F14" s="27" t="s">
        <v>81</v>
      </c>
      <c r="G14" s="31">
        <v>9979</v>
      </c>
      <c r="H14" s="32"/>
      <c r="I14" s="31">
        <v>966</v>
      </c>
      <c r="J14" s="58">
        <f t="shared" si="0"/>
        <v>9013</v>
      </c>
      <c r="N14" s="97"/>
      <c r="O14" s="99"/>
      <c r="P14" s="97"/>
      <c r="Q14" s="97"/>
      <c r="S14" s="1"/>
    </row>
    <row r="15" spans="1:19" ht="12" customHeight="1" x14ac:dyDescent="0.25">
      <c r="A15" s="16"/>
      <c r="B15" s="33" t="s">
        <v>175</v>
      </c>
      <c r="C15" s="27">
        <v>2012</v>
      </c>
      <c r="D15" s="34">
        <v>41088</v>
      </c>
      <c r="E15" s="31">
        <v>13690</v>
      </c>
      <c r="F15" s="27" t="s">
        <v>116</v>
      </c>
      <c r="G15" s="31">
        <v>11085</v>
      </c>
      <c r="H15" s="29"/>
      <c r="I15" s="31">
        <v>535</v>
      </c>
      <c r="J15" s="58">
        <f t="shared" si="0"/>
        <v>10550</v>
      </c>
      <c r="N15" s="97"/>
      <c r="O15" s="97"/>
      <c r="P15" s="97"/>
      <c r="Q15" s="97"/>
      <c r="S15" s="1"/>
    </row>
    <row r="16" spans="1:19" ht="12" customHeight="1" x14ac:dyDescent="0.25">
      <c r="A16" s="16"/>
      <c r="B16" s="26" t="s">
        <v>174</v>
      </c>
      <c r="C16" s="27" t="s">
        <v>94</v>
      </c>
      <c r="D16" s="34">
        <v>41128</v>
      </c>
      <c r="E16" s="31">
        <v>20000</v>
      </c>
      <c r="F16" s="27" t="s">
        <v>156</v>
      </c>
      <c r="G16" s="31">
        <v>19132</v>
      </c>
      <c r="H16" s="29"/>
      <c r="I16" s="31">
        <v>103</v>
      </c>
      <c r="J16" s="58">
        <f t="shared" si="0"/>
        <v>19029</v>
      </c>
      <c r="N16" s="97"/>
      <c r="O16" s="97"/>
      <c r="P16" s="97"/>
      <c r="Q16" s="97"/>
      <c r="S16" s="1"/>
    </row>
    <row r="17" spans="1:19" ht="12" customHeight="1" x14ac:dyDescent="0.25">
      <c r="A17" s="16"/>
      <c r="B17" s="26" t="s">
        <v>174</v>
      </c>
      <c r="C17" s="27" t="s">
        <v>154</v>
      </c>
      <c r="D17" s="34">
        <v>41514</v>
      </c>
      <c r="E17" s="31">
        <v>31200</v>
      </c>
      <c r="F17" s="27" t="s">
        <v>291</v>
      </c>
      <c r="G17" s="31">
        <v>25980</v>
      </c>
      <c r="H17" s="29"/>
      <c r="I17" s="31">
        <v>1300</v>
      </c>
      <c r="J17" s="58">
        <f t="shared" si="0"/>
        <v>24680</v>
      </c>
      <c r="N17" s="97"/>
      <c r="O17" s="100"/>
      <c r="P17" s="97"/>
      <c r="Q17" s="97"/>
      <c r="S17" s="1"/>
    </row>
    <row r="18" spans="1:19" ht="12" customHeight="1" x14ac:dyDescent="0.25">
      <c r="A18" s="16"/>
      <c r="B18" s="26" t="s">
        <v>175</v>
      </c>
      <c r="C18" s="27">
        <v>2014</v>
      </c>
      <c r="D18" s="34">
        <v>41765</v>
      </c>
      <c r="E18" s="31">
        <v>23565</v>
      </c>
      <c r="F18" s="27" t="s">
        <v>181</v>
      </c>
      <c r="G18" s="31">
        <v>21140</v>
      </c>
      <c r="H18" s="29"/>
      <c r="I18" s="31">
        <v>775</v>
      </c>
      <c r="J18" s="58">
        <f t="shared" si="0"/>
        <v>20365</v>
      </c>
      <c r="N18" s="97"/>
      <c r="O18" s="101"/>
      <c r="P18" s="97"/>
      <c r="Q18" s="97"/>
      <c r="S18" s="1"/>
    </row>
    <row r="19" spans="1:19" ht="12" customHeight="1" x14ac:dyDescent="0.25">
      <c r="A19" s="16"/>
      <c r="B19" s="26" t="s">
        <v>174</v>
      </c>
      <c r="C19" s="27" t="s">
        <v>198</v>
      </c>
      <c r="D19" s="34">
        <v>42124</v>
      </c>
      <c r="E19" s="31">
        <v>20000</v>
      </c>
      <c r="F19" s="27" t="s">
        <v>199</v>
      </c>
      <c r="G19" s="31">
        <v>19000</v>
      </c>
      <c r="H19" s="29"/>
      <c r="I19" s="31">
        <v>700</v>
      </c>
      <c r="J19" s="58">
        <f t="shared" si="0"/>
        <v>18300</v>
      </c>
      <c r="N19" s="97"/>
      <c r="O19" s="97"/>
      <c r="P19" s="97"/>
      <c r="Q19" s="97"/>
      <c r="S19" s="1"/>
    </row>
    <row r="20" spans="1:19" ht="12" customHeight="1" x14ac:dyDescent="0.25">
      <c r="A20" s="16"/>
      <c r="B20" s="26" t="s">
        <v>174</v>
      </c>
      <c r="C20" s="27" t="s">
        <v>221</v>
      </c>
      <c r="D20" s="34">
        <v>42304</v>
      </c>
      <c r="E20" s="31">
        <v>17880</v>
      </c>
      <c r="F20" s="27" t="s">
        <v>199</v>
      </c>
      <c r="G20" s="29">
        <v>17880</v>
      </c>
      <c r="H20" s="29"/>
      <c r="I20" s="31">
        <v>0</v>
      </c>
      <c r="J20" s="58">
        <f t="shared" si="0"/>
        <v>17880</v>
      </c>
      <c r="N20" s="97"/>
      <c r="O20" s="97"/>
      <c r="P20" s="97"/>
      <c r="Q20" s="97"/>
      <c r="S20" s="1"/>
    </row>
    <row r="21" spans="1:19" ht="12" customHeight="1" x14ac:dyDescent="0.25">
      <c r="A21" s="16"/>
      <c r="B21" s="26" t="s">
        <v>175</v>
      </c>
      <c r="C21" s="27">
        <v>2016</v>
      </c>
      <c r="D21" s="34">
        <v>42473</v>
      </c>
      <c r="E21" s="31">
        <v>23600</v>
      </c>
      <c r="F21" s="27" t="s">
        <v>222</v>
      </c>
      <c r="G21" s="29">
        <v>23180</v>
      </c>
      <c r="H21" s="29"/>
      <c r="I21" s="31">
        <v>145</v>
      </c>
      <c r="J21" s="58">
        <f t="shared" si="0"/>
        <v>23035</v>
      </c>
      <c r="N21" s="97"/>
      <c r="O21" s="99"/>
      <c r="P21" s="97"/>
      <c r="Q21" s="97"/>
      <c r="S21" s="1"/>
    </row>
    <row r="22" spans="1:19" ht="12" customHeight="1" x14ac:dyDescent="0.25">
      <c r="A22" s="16"/>
      <c r="B22" s="26" t="s">
        <v>174</v>
      </c>
      <c r="C22" s="27" t="s">
        <v>246</v>
      </c>
      <c r="D22" s="34">
        <v>42824</v>
      </c>
      <c r="E22" s="31">
        <v>6000</v>
      </c>
      <c r="F22" s="27" t="s">
        <v>247</v>
      </c>
      <c r="G22" s="31">
        <v>6000</v>
      </c>
      <c r="H22" s="29"/>
      <c r="I22" s="31">
        <v>1900</v>
      </c>
      <c r="J22" s="58">
        <f t="shared" si="0"/>
        <v>4100</v>
      </c>
      <c r="N22" s="97"/>
      <c r="O22" s="97"/>
      <c r="P22" s="97"/>
      <c r="Q22" s="97"/>
      <c r="S22" s="1"/>
    </row>
    <row r="23" spans="1:19" ht="12" customHeight="1" x14ac:dyDescent="0.25">
      <c r="A23" s="16"/>
      <c r="B23" s="26" t="s">
        <v>174</v>
      </c>
      <c r="C23" s="27" t="s">
        <v>138</v>
      </c>
      <c r="D23" s="34">
        <v>43013</v>
      </c>
      <c r="E23" s="31">
        <v>17505</v>
      </c>
      <c r="F23" s="27" t="s">
        <v>263</v>
      </c>
      <c r="G23" s="31">
        <v>17505</v>
      </c>
      <c r="H23" s="29"/>
      <c r="I23" s="31">
        <v>0</v>
      </c>
      <c r="J23" s="58">
        <v>17505</v>
      </c>
      <c r="N23" s="99"/>
      <c r="O23" s="99"/>
      <c r="P23" s="99"/>
      <c r="Q23" s="97"/>
      <c r="S23" s="1"/>
    </row>
    <row r="24" spans="1:19" ht="12" customHeight="1" x14ac:dyDescent="0.25">
      <c r="A24" s="16"/>
      <c r="B24" s="26" t="s">
        <v>171</v>
      </c>
      <c r="C24" s="27" t="s">
        <v>22</v>
      </c>
      <c r="D24" s="28">
        <v>36739</v>
      </c>
      <c r="E24" s="29">
        <v>11000</v>
      </c>
      <c r="F24" s="30" t="s">
        <v>21</v>
      </c>
      <c r="G24" s="31">
        <v>2889</v>
      </c>
      <c r="H24" s="32"/>
      <c r="I24" s="31">
        <v>384</v>
      </c>
      <c r="J24" s="58">
        <f t="shared" si="0"/>
        <v>2505</v>
      </c>
      <c r="N24" s="97"/>
      <c r="O24" s="99"/>
      <c r="P24" s="97"/>
      <c r="Q24" s="97"/>
      <c r="S24" s="1"/>
    </row>
    <row r="25" spans="1:19" ht="12" customHeight="1" x14ac:dyDescent="0.25">
      <c r="A25" s="16"/>
      <c r="B25" s="26" t="s">
        <v>171</v>
      </c>
      <c r="C25" s="27" t="s">
        <v>246</v>
      </c>
      <c r="D25" s="28">
        <v>42803</v>
      </c>
      <c r="E25" s="29">
        <v>14000</v>
      </c>
      <c r="F25" s="30" t="s">
        <v>248</v>
      </c>
      <c r="G25" s="31">
        <v>14000</v>
      </c>
      <c r="H25" s="29"/>
      <c r="I25" s="31">
        <v>80</v>
      </c>
      <c r="J25" s="58">
        <f t="shared" si="0"/>
        <v>13920</v>
      </c>
      <c r="N25" s="97"/>
      <c r="O25" s="99"/>
      <c r="P25" s="97"/>
      <c r="Q25" s="97"/>
      <c r="S25" s="1"/>
    </row>
    <row r="26" spans="1:19" ht="12" customHeight="1" x14ac:dyDescent="0.25">
      <c r="A26" s="16"/>
      <c r="B26" s="26" t="s">
        <v>171</v>
      </c>
      <c r="C26" s="27" t="s">
        <v>242</v>
      </c>
      <c r="D26" s="28">
        <v>43481</v>
      </c>
      <c r="E26" s="29">
        <v>8000</v>
      </c>
      <c r="F26" s="30" t="s">
        <v>319</v>
      </c>
      <c r="G26" s="31">
        <v>0</v>
      </c>
      <c r="H26" s="29">
        <v>8000</v>
      </c>
      <c r="I26" s="31">
        <v>0</v>
      </c>
      <c r="J26" s="58">
        <f t="shared" si="0"/>
        <v>8000</v>
      </c>
      <c r="N26" s="99"/>
      <c r="O26" s="99"/>
      <c r="P26" s="99"/>
      <c r="Q26" s="99"/>
      <c r="S26" s="1"/>
    </row>
    <row r="27" spans="1:19" ht="12" customHeight="1" x14ac:dyDescent="0.25">
      <c r="A27" s="16"/>
      <c r="B27" s="26" t="s">
        <v>285</v>
      </c>
      <c r="C27" s="27">
        <v>2010</v>
      </c>
      <c r="D27" s="28">
        <v>40486</v>
      </c>
      <c r="E27" s="29">
        <v>14785</v>
      </c>
      <c r="F27" s="30" t="s">
        <v>82</v>
      </c>
      <c r="G27" s="31">
        <v>9075</v>
      </c>
      <c r="H27" s="31"/>
      <c r="I27" s="31">
        <v>910</v>
      </c>
      <c r="J27" s="58">
        <f t="shared" si="0"/>
        <v>8165</v>
      </c>
      <c r="N27" s="97"/>
      <c r="O27" s="97"/>
      <c r="P27" s="97"/>
      <c r="Q27" s="97"/>
      <c r="S27" s="1"/>
    </row>
    <row r="28" spans="1:19" ht="12" customHeight="1" x14ac:dyDescent="0.25">
      <c r="A28" s="16"/>
      <c r="B28" s="26" t="s">
        <v>285</v>
      </c>
      <c r="C28" s="27">
        <v>2012</v>
      </c>
      <c r="D28" s="34">
        <v>41074</v>
      </c>
      <c r="E28" s="31">
        <v>18580</v>
      </c>
      <c r="F28" s="27" t="s">
        <v>118</v>
      </c>
      <c r="G28" s="31">
        <v>13570</v>
      </c>
      <c r="H28" s="29"/>
      <c r="I28" s="31">
        <v>1050</v>
      </c>
      <c r="J28" s="58">
        <f t="shared" si="0"/>
        <v>12520</v>
      </c>
      <c r="N28" s="97"/>
      <c r="O28" s="97"/>
      <c r="P28" s="97"/>
      <c r="Q28" s="97"/>
      <c r="S28" s="1"/>
    </row>
    <row r="29" spans="1:19" ht="12" customHeight="1" x14ac:dyDescent="0.25">
      <c r="A29" s="16"/>
      <c r="B29" s="26" t="s">
        <v>173</v>
      </c>
      <c r="C29" s="27" t="s">
        <v>154</v>
      </c>
      <c r="D29" s="34">
        <v>41445</v>
      </c>
      <c r="E29" s="31">
        <v>31000</v>
      </c>
      <c r="F29" s="27" t="s">
        <v>155</v>
      </c>
      <c r="G29" s="31">
        <v>24995</v>
      </c>
      <c r="H29" s="29"/>
      <c r="I29" s="31">
        <v>945</v>
      </c>
      <c r="J29" s="58">
        <f t="shared" si="0"/>
        <v>24050</v>
      </c>
      <c r="N29" s="97"/>
      <c r="O29" s="97"/>
      <c r="P29" s="97"/>
      <c r="Q29" s="97"/>
      <c r="S29" s="1"/>
    </row>
    <row r="30" spans="1:19" ht="12" customHeight="1" x14ac:dyDescent="0.25">
      <c r="A30" s="16"/>
      <c r="B30" s="26" t="s">
        <v>285</v>
      </c>
      <c r="C30" s="27" t="s">
        <v>169</v>
      </c>
      <c r="D30" s="34">
        <v>41465</v>
      </c>
      <c r="E30" s="31">
        <v>30755</v>
      </c>
      <c r="F30" s="27" t="s">
        <v>191</v>
      </c>
      <c r="G30" s="31">
        <v>21850</v>
      </c>
      <c r="H30" s="29"/>
      <c r="I30" s="31">
        <v>2470</v>
      </c>
      <c r="J30" s="58">
        <f t="shared" si="0"/>
        <v>19380</v>
      </c>
      <c r="N30" s="97"/>
      <c r="O30" s="99"/>
      <c r="P30" s="97"/>
      <c r="Q30" s="97"/>
      <c r="S30" s="1"/>
    </row>
    <row r="31" spans="1:19" ht="12" customHeight="1" x14ac:dyDescent="0.25">
      <c r="A31" s="16"/>
      <c r="B31" s="26" t="s">
        <v>286</v>
      </c>
      <c r="C31" s="27" t="s">
        <v>140</v>
      </c>
      <c r="D31" s="34">
        <v>42054</v>
      </c>
      <c r="E31" s="31">
        <v>14000</v>
      </c>
      <c r="F31" s="27" t="s">
        <v>200</v>
      </c>
      <c r="G31" s="31">
        <v>11380</v>
      </c>
      <c r="H31" s="29"/>
      <c r="I31" s="31">
        <v>155</v>
      </c>
      <c r="J31" s="58">
        <f t="shared" si="0"/>
        <v>11225</v>
      </c>
      <c r="N31" s="97"/>
      <c r="O31" s="99"/>
      <c r="P31" s="97"/>
      <c r="Q31" s="97"/>
      <c r="S31" s="1"/>
    </row>
    <row r="32" spans="1:19" ht="12" customHeight="1" x14ac:dyDescent="0.25">
      <c r="A32" s="16"/>
      <c r="B32" s="26" t="s">
        <v>286</v>
      </c>
      <c r="C32" s="27" t="s">
        <v>198</v>
      </c>
      <c r="D32" s="34">
        <v>42759</v>
      </c>
      <c r="E32" s="31">
        <v>45000</v>
      </c>
      <c r="F32" s="27" t="s">
        <v>249</v>
      </c>
      <c r="G32" s="31">
        <v>45000</v>
      </c>
      <c r="H32" s="29"/>
      <c r="I32" s="31">
        <v>0</v>
      </c>
      <c r="J32" s="58">
        <f t="shared" si="0"/>
        <v>45000</v>
      </c>
      <c r="N32" s="99"/>
      <c r="O32" s="99"/>
      <c r="P32" s="99"/>
      <c r="Q32" s="99"/>
      <c r="S32" s="1"/>
    </row>
    <row r="33" spans="1:19" ht="12" customHeight="1" x14ac:dyDescent="0.25">
      <c r="A33" s="16"/>
      <c r="B33" s="26" t="s">
        <v>172</v>
      </c>
      <c r="C33" s="27" t="s">
        <v>139</v>
      </c>
      <c r="D33" s="34">
        <v>41102</v>
      </c>
      <c r="E33" s="31">
        <v>2500</v>
      </c>
      <c r="F33" s="27" t="s">
        <v>157</v>
      </c>
      <c r="G33" s="31">
        <v>2420</v>
      </c>
      <c r="H33" s="29"/>
      <c r="I33" s="31">
        <v>15</v>
      </c>
      <c r="J33" s="58">
        <f t="shared" si="0"/>
        <v>2405</v>
      </c>
      <c r="N33" s="97"/>
      <c r="O33" s="99"/>
      <c r="P33" s="97"/>
      <c r="Q33" s="97"/>
      <c r="S33" s="1"/>
    </row>
    <row r="34" spans="1:19" ht="12" customHeight="1" x14ac:dyDescent="0.25">
      <c r="A34" s="16"/>
      <c r="B34" s="26" t="s">
        <v>172</v>
      </c>
      <c r="C34" s="27" t="s">
        <v>154</v>
      </c>
      <c r="D34" s="34">
        <v>41794</v>
      </c>
      <c r="E34" s="31">
        <v>2171</v>
      </c>
      <c r="F34" s="27" t="s">
        <v>182</v>
      </c>
      <c r="G34" s="31">
        <v>2166</v>
      </c>
      <c r="H34" s="29"/>
      <c r="I34" s="31">
        <v>9</v>
      </c>
      <c r="J34" s="58">
        <f t="shared" si="0"/>
        <v>2157</v>
      </c>
      <c r="N34" s="99"/>
      <c r="O34" s="99"/>
      <c r="P34" s="99"/>
      <c r="Q34" s="99"/>
      <c r="S34" s="1"/>
    </row>
    <row r="35" spans="1:19" ht="12" customHeight="1" x14ac:dyDescent="0.25">
      <c r="A35" s="16"/>
      <c r="B35" s="26" t="s">
        <v>104</v>
      </c>
      <c r="C35" s="27" t="s">
        <v>11</v>
      </c>
      <c r="D35" s="28">
        <v>35286</v>
      </c>
      <c r="E35" s="29">
        <v>29499</v>
      </c>
      <c r="F35" s="30" t="s">
        <v>313</v>
      </c>
      <c r="G35" s="31">
        <v>4539</v>
      </c>
      <c r="H35" s="31"/>
      <c r="I35" s="31">
        <v>1188</v>
      </c>
      <c r="J35" s="58">
        <f t="shared" si="0"/>
        <v>3351</v>
      </c>
      <c r="N35" s="97"/>
      <c r="O35" s="97"/>
      <c r="P35" s="97"/>
      <c r="Q35" s="97"/>
      <c r="S35" s="1"/>
    </row>
    <row r="36" spans="1:19" ht="12" customHeight="1" x14ac:dyDescent="0.25">
      <c r="A36" s="16"/>
      <c r="B36" s="26" t="s">
        <v>104</v>
      </c>
      <c r="C36" s="27" t="s">
        <v>125</v>
      </c>
      <c r="D36" s="34">
        <v>40680</v>
      </c>
      <c r="E36" s="31">
        <v>12999</v>
      </c>
      <c r="F36" s="27" t="s">
        <v>83</v>
      </c>
      <c r="G36" s="29">
        <v>12999</v>
      </c>
      <c r="H36" s="32"/>
      <c r="I36" s="31">
        <v>0</v>
      </c>
      <c r="J36" s="58">
        <f t="shared" si="0"/>
        <v>12999</v>
      </c>
      <c r="N36" s="97"/>
      <c r="O36" s="97"/>
      <c r="P36" s="97"/>
      <c r="Q36" s="97"/>
      <c r="S36" s="1"/>
    </row>
    <row r="37" spans="1:19" ht="12" customHeight="1" x14ac:dyDescent="0.25">
      <c r="A37" s="16"/>
      <c r="B37" s="26" t="s">
        <v>104</v>
      </c>
      <c r="C37" s="27">
        <v>2013</v>
      </c>
      <c r="D37" s="34">
        <v>41325</v>
      </c>
      <c r="E37" s="31">
        <v>9998</v>
      </c>
      <c r="F37" s="27" t="s">
        <v>153</v>
      </c>
      <c r="G37" s="31">
        <v>9998</v>
      </c>
      <c r="H37" s="31"/>
      <c r="I37" s="31">
        <v>0</v>
      </c>
      <c r="J37" s="58">
        <f t="shared" si="0"/>
        <v>9998</v>
      </c>
      <c r="N37" s="97"/>
      <c r="O37" s="99"/>
      <c r="P37" s="97"/>
      <c r="Q37" s="97"/>
      <c r="S37" s="1"/>
    </row>
    <row r="38" spans="1:19" ht="12" customHeight="1" x14ac:dyDescent="0.25">
      <c r="A38" s="16"/>
      <c r="B38" s="26" t="s">
        <v>104</v>
      </c>
      <c r="C38" s="27">
        <v>2015</v>
      </c>
      <c r="D38" s="34">
        <v>42250</v>
      </c>
      <c r="E38" s="31">
        <v>13999</v>
      </c>
      <c r="F38" s="27" t="s">
        <v>223</v>
      </c>
      <c r="G38" s="31">
        <v>13999</v>
      </c>
      <c r="H38" s="32"/>
      <c r="I38" s="31">
        <v>0</v>
      </c>
      <c r="J38" s="58">
        <f t="shared" si="0"/>
        <v>13999</v>
      </c>
      <c r="N38" s="97"/>
      <c r="O38" s="99"/>
      <c r="P38" s="97"/>
      <c r="Q38" s="97"/>
      <c r="S38" s="1"/>
    </row>
    <row r="39" spans="1:19" ht="12" customHeight="1" x14ac:dyDescent="0.25">
      <c r="A39" s="16"/>
      <c r="B39" s="26" t="s">
        <v>104</v>
      </c>
      <c r="C39" s="91">
        <v>2017</v>
      </c>
      <c r="D39" s="90">
        <v>42873</v>
      </c>
      <c r="E39" s="89">
        <v>7200</v>
      </c>
      <c r="F39" s="91" t="s">
        <v>250</v>
      </c>
      <c r="G39" s="31">
        <v>7200</v>
      </c>
      <c r="H39" s="29"/>
      <c r="I39" s="31">
        <v>0</v>
      </c>
      <c r="J39" s="58">
        <f t="shared" si="0"/>
        <v>7200</v>
      </c>
      <c r="N39" s="99"/>
      <c r="O39" s="99"/>
      <c r="P39" s="99"/>
      <c r="Q39" s="99"/>
      <c r="S39" s="1"/>
    </row>
    <row r="40" spans="1:19" ht="12" customHeight="1" x14ac:dyDescent="0.25">
      <c r="A40" s="16"/>
      <c r="B40" s="26" t="s">
        <v>90</v>
      </c>
      <c r="C40" s="27" t="s">
        <v>30</v>
      </c>
      <c r="D40" s="28">
        <v>37469</v>
      </c>
      <c r="E40" s="29">
        <v>7285</v>
      </c>
      <c r="F40" s="30" t="s">
        <v>31</v>
      </c>
      <c r="G40" s="31">
        <v>1275</v>
      </c>
      <c r="H40" s="31"/>
      <c r="I40" s="31">
        <v>0</v>
      </c>
      <c r="J40" s="58">
        <f t="shared" si="0"/>
        <v>1275</v>
      </c>
      <c r="N40" s="97"/>
      <c r="O40" s="97"/>
      <c r="P40" s="97"/>
      <c r="Q40" s="97"/>
      <c r="S40" s="1"/>
    </row>
    <row r="41" spans="1:19" ht="12" customHeight="1" x14ac:dyDescent="0.25">
      <c r="A41" s="16"/>
      <c r="B41" s="26" t="s">
        <v>201</v>
      </c>
      <c r="C41" s="27" t="s">
        <v>183</v>
      </c>
      <c r="D41" s="28">
        <v>42184</v>
      </c>
      <c r="E41" s="29">
        <v>62000</v>
      </c>
      <c r="F41" s="30" t="s">
        <v>202</v>
      </c>
      <c r="G41" s="31">
        <v>57235</v>
      </c>
      <c r="H41" s="31"/>
      <c r="I41" s="31">
        <v>2440</v>
      </c>
      <c r="J41" s="58">
        <f t="shared" si="0"/>
        <v>54795</v>
      </c>
      <c r="N41" s="97"/>
      <c r="O41" s="99"/>
      <c r="P41" s="97"/>
      <c r="Q41" s="97"/>
      <c r="S41" s="1"/>
    </row>
    <row r="42" spans="1:19" ht="12" customHeight="1" x14ac:dyDescent="0.25">
      <c r="A42" s="16"/>
      <c r="B42" s="26" t="s">
        <v>90</v>
      </c>
      <c r="C42" s="93">
        <v>2017</v>
      </c>
      <c r="D42" s="92">
        <v>42859</v>
      </c>
      <c r="E42" s="89">
        <v>28215</v>
      </c>
      <c r="F42" s="93" t="s">
        <v>251</v>
      </c>
      <c r="G42" s="31">
        <v>27860</v>
      </c>
      <c r="H42" s="29"/>
      <c r="I42" s="31">
        <v>2065</v>
      </c>
      <c r="J42" s="58">
        <f t="shared" si="0"/>
        <v>25795</v>
      </c>
      <c r="N42" s="97"/>
      <c r="O42" s="99"/>
      <c r="P42" s="97"/>
      <c r="Q42" s="97"/>
      <c r="S42" s="1"/>
    </row>
    <row r="43" spans="1:19" ht="12" customHeight="1" x14ac:dyDescent="0.25">
      <c r="A43" s="16"/>
      <c r="B43" s="26" t="s">
        <v>201</v>
      </c>
      <c r="C43" s="27">
        <v>2018</v>
      </c>
      <c r="D43" s="28">
        <v>43132</v>
      </c>
      <c r="E43" s="29">
        <v>55000</v>
      </c>
      <c r="F43" s="30" t="s">
        <v>264</v>
      </c>
      <c r="G43" s="31">
        <v>55000</v>
      </c>
      <c r="H43" s="31"/>
      <c r="I43" s="31">
        <v>0</v>
      </c>
      <c r="J43" s="58">
        <f t="shared" ref="J43" si="1">G43+H43-I43</f>
        <v>55000</v>
      </c>
      <c r="N43" s="99"/>
      <c r="O43" s="99"/>
      <c r="P43" s="99"/>
      <c r="Q43" s="99"/>
      <c r="S43" s="1"/>
    </row>
    <row r="44" spans="1:19" ht="12" customHeight="1" x14ac:dyDescent="0.25">
      <c r="A44" s="16"/>
      <c r="B44" s="26" t="s">
        <v>105</v>
      </c>
      <c r="C44" s="27" t="s">
        <v>32</v>
      </c>
      <c r="D44" s="28">
        <v>37694</v>
      </c>
      <c r="E44" s="29">
        <v>22505</v>
      </c>
      <c r="F44" s="30" t="s">
        <v>217</v>
      </c>
      <c r="G44" s="31">
        <v>600</v>
      </c>
      <c r="H44" s="31"/>
      <c r="I44" s="31">
        <v>0</v>
      </c>
      <c r="J44" s="58">
        <f t="shared" si="0"/>
        <v>600</v>
      </c>
      <c r="N44" s="97"/>
      <c r="O44" s="97"/>
      <c r="P44" s="97"/>
      <c r="Q44" s="97"/>
      <c r="S44" s="1"/>
    </row>
    <row r="45" spans="1:19" ht="12" customHeight="1" x14ac:dyDescent="0.25">
      <c r="A45" s="16"/>
      <c r="B45" s="26" t="s">
        <v>105</v>
      </c>
      <c r="C45" s="27" t="s">
        <v>36</v>
      </c>
      <c r="D45" s="28">
        <v>37924</v>
      </c>
      <c r="E45" s="29">
        <v>4074</v>
      </c>
      <c r="F45" s="30" t="s">
        <v>33</v>
      </c>
      <c r="G45" s="31">
        <v>1519</v>
      </c>
      <c r="H45" s="31"/>
      <c r="I45" s="31">
        <v>0</v>
      </c>
      <c r="J45" s="58">
        <f t="shared" si="0"/>
        <v>1519</v>
      </c>
      <c r="N45" s="97"/>
      <c r="O45" s="97"/>
      <c r="P45" s="97"/>
      <c r="Q45" s="97"/>
      <c r="S45" s="1"/>
    </row>
    <row r="46" spans="1:19" ht="12" customHeight="1" x14ac:dyDescent="0.25">
      <c r="A46" s="16"/>
      <c r="B46" s="26" t="s">
        <v>105</v>
      </c>
      <c r="C46" s="27" t="s">
        <v>42</v>
      </c>
      <c r="D46" s="28">
        <v>38301</v>
      </c>
      <c r="E46" s="29">
        <v>3158</v>
      </c>
      <c r="F46" s="30" t="s">
        <v>38</v>
      </c>
      <c r="G46" s="31">
        <v>663</v>
      </c>
      <c r="H46" s="31"/>
      <c r="I46" s="31">
        <v>0</v>
      </c>
      <c r="J46" s="58">
        <f t="shared" si="0"/>
        <v>663</v>
      </c>
      <c r="N46" s="97"/>
      <c r="O46" s="97"/>
      <c r="P46" s="97"/>
      <c r="Q46" s="97"/>
      <c r="S46" s="1"/>
    </row>
    <row r="47" spans="1:19" ht="12" customHeight="1" x14ac:dyDescent="0.25">
      <c r="A47" s="16"/>
      <c r="B47" s="26" t="s">
        <v>105</v>
      </c>
      <c r="C47" s="27">
        <v>2005</v>
      </c>
      <c r="D47" s="28">
        <v>38607</v>
      </c>
      <c r="E47" s="29">
        <v>2262</v>
      </c>
      <c r="F47" s="30" t="s">
        <v>48</v>
      </c>
      <c r="G47" s="31">
        <v>1312</v>
      </c>
      <c r="H47" s="31"/>
      <c r="I47" s="31">
        <v>0</v>
      </c>
      <c r="J47" s="58">
        <f t="shared" si="0"/>
        <v>1312</v>
      </c>
      <c r="N47" s="97"/>
      <c r="O47" s="97"/>
      <c r="P47" s="97"/>
      <c r="Q47" s="97"/>
      <c r="S47" s="1"/>
    </row>
    <row r="48" spans="1:19" ht="12" customHeight="1" x14ac:dyDescent="0.25">
      <c r="A48" s="16"/>
      <c r="B48" s="26" t="s">
        <v>131</v>
      </c>
      <c r="C48" s="27" t="s">
        <v>139</v>
      </c>
      <c r="D48" s="28">
        <v>40511</v>
      </c>
      <c r="E48" s="29">
        <v>12670</v>
      </c>
      <c r="F48" s="30" t="s">
        <v>84</v>
      </c>
      <c r="G48" s="31">
        <v>7805</v>
      </c>
      <c r="H48" s="32"/>
      <c r="I48" s="31">
        <v>1440</v>
      </c>
      <c r="J48" s="58">
        <f t="shared" si="0"/>
        <v>6365</v>
      </c>
      <c r="N48" s="97"/>
      <c r="O48" s="99"/>
      <c r="P48" s="97"/>
      <c r="Q48" s="97"/>
      <c r="S48" s="1"/>
    </row>
    <row r="49" spans="1:19" ht="12" customHeight="1" x14ac:dyDescent="0.25">
      <c r="A49" s="16"/>
      <c r="B49" s="26" t="s">
        <v>131</v>
      </c>
      <c r="C49" s="27" t="s">
        <v>154</v>
      </c>
      <c r="D49" s="34">
        <v>40988</v>
      </c>
      <c r="E49" s="31">
        <v>8805</v>
      </c>
      <c r="F49" s="27" t="s">
        <v>118</v>
      </c>
      <c r="G49" s="31">
        <v>8220</v>
      </c>
      <c r="H49" s="31"/>
      <c r="I49" s="31">
        <v>205</v>
      </c>
      <c r="J49" s="58">
        <f t="shared" si="0"/>
        <v>8015</v>
      </c>
      <c r="N49" s="99"/>
      <c r="O49" s="99"/>
      <c r="P49" s="99"/>
      <c r="Q49" s="99"/>
      <c r="S49" s="1"/>
    </row>
    <row r="50" spans="1:19" ht="12" customHeight="1" x14ac:dyDescent="0.25">
      <c r="A50" s="16"/>
      <c r="B50" s="26" t="s">
        <v>106</v>
      </c>
      <c r="C50" s="27" t="s">
        <v>12</v>
      </c>
      <c r="D50" s="28">
        <v>34878</v>
      </c>
      <c r="E50" s="29">
        <v>2779</v>
      </c>
      <c r="F50" s="30" t="s">
        <v>13</v>
      </c>
      <c r="G50" s="31">
        <v>344</v>
      </c>
      <c r="H50" s="31"/>
      <c r="I50" s="31">
        <v>137</v>
      </c>
      <c r="J50" s="58">
        <f t="shared" si="0"/>
        <v>207</v>
      </c>
      <c r="N50" s="97"/>
      <c r="O50" s="97"/>
      <c r="P50" s="97"/>
      <c r="Q50" s="97"/>
      <c r="S50" s="1"/>
    </row>
    <row r="51" spans="1:19" ht="12" customHeight="1" x14ac:dyDescent="0.25">
      <c r="A51" s="16"/>
      <c r="B51" s="26" t="s">
        <v>106</v>
      </c>
      <c r="C51" s="27" t="s">
        <v>17</v>
      </c>
      <c r="D51" s="28">
        <v>36033</v>
      </c>
      <c r="E51" s="29">
        <v>1560</v>
      </c>
      <c r="F51" s="30" t="s">
        <v>133</v>
      </c>
      <c r="G51" s="31">
        <v>1203</v>
      </c>
      <c r="H51" s="31"/>
      <c r="I51" s="31">
        <v>65</v>
      </c>
      <c r="J51" s="58">
        <f t="shared" si="0"/>
        <v>1138</v>
      </c>
      <c r="N51" s="97"/>
      <c r="O51" s="97"/>
      <c r="P51" s="97"/>
      <c r="Q51" s="97"/>
      <c r="S51" s="1"/>
    </row>
    <row r="52" spans="1:19" ht="12" customHeight="1" x14ac:dyDescent="0.25">
      <c r="A52" s="16"/>
      <c r="B52" s="26" t="s">
        <v>106</v>
      </c>
      <c r="C52" s="27" t="s">
        <v>39</v>
      </c>
      <c r="D52" s="28">
        <v>38293</v>
      </c>
      <c r="E52" s="29">
        <v>2011</v>
      </c>
      <c r="F52" s="30" t="s">
        <v>38</v>
      </c>
      <c r="G52" s="31">
        <v>2001</v>
      </c>
      <c r="H52" s="31"/>
      <c r="I52" s="31">
        <v>0</v>
      </c>
      <c r="J52" s="58">
        <f t="shared" si="0"/>
        <v>2001</v>
      </c>
      <c r="N52" s="97"/>
      <c r="O52" s="97"/>
      <c r="P52" s="97"/>
      <c r="Q52" s="97"/>
      <c r="S52" s="1"/>
    </row>
    <row r="53" spans="1:19" ht="12" customHeight="1" x14ac:dyDescent="0.25">
      <c r="A53" s="16"/>
      <c r="B53" s="26" t="s">
        <v>226</v>
      </c>
      <c r="C53" s="27" t="s">
        <v>224</v>
      </c>
      <c r="D53" s="28">
        <v>42285</v>
      </c>
      <c r="E53" s="29">
        <v>2645</v>
      </c>
      <c r="F53" s="30" t="s">
        <v>225</v>
      </c>
      <c r="G53" s="31">
        <v>2645</v>
      </c>
      <c r="H53" s="31"/>
      <c r="I53" s="31">
        <v>0</v>
      </c>
      <c r="J53" s="58">
        <f t="shared" si="0"/>
        <v>2645</v>
      </c>
      <c r="N53" s="99"/>
      <c r="O53" s="99"/>
      <c r="P53" s="99"/>
      <c r="Q53" s="99"/>
      <c r="S53" s="1"/>
    </row>
    <row r="54" spans="1:19" ht="12" customHeight="1" x14ac:dyDescent="0.25">
      <c r="A54" s="16"/>
      <c r="B54" s="26" t="s">
        <v>91</v>
      </c>
      <c r="C54" s="27" t="s">
        <v>55</v>
      </c>
      <c r="D54" s="28">
        <v>39940</v>
      </c>
      <c r="E54" s="29">
        <v>21833</v>
      </c>
      <c r="F54" s="30" t="s">
        <v>292</v>
      </c>
      <c r="G54" s="31">
        <v>2918</v>
      </c>
      <c r="H54" s="31"/>
      <c r="I54" s="31">
        <v>510</v>
      </c>
      <c r="J54" s="58">
        <f t="shared" si="0"/>
        <v>2408</v>
      </c>
      <c r="N54" s="97"/>
      <c r="O54" s="99"/>
      <c r="P54" s="97"/>
      <c r="Q54" s="97"/>
      <c r="S54" s="1"/>
    </row>
    <row r="55" spans="1:19" ht="12" customHeight="1" x14ac:dyDescent="0.25">
      <c r="A55" s="16"/>
      <c r="B55" s="26" t="s">
        <v>91</v>
      </c>
      <c r="C55" s="27" t="s">
        <v>58</v>
      </c>
      <c r="D55" s="28">
        <v>40458</v>
      </c>
      <c r="E55" s="29">
        <v>12982</v>
      </c>
      <c r="F55" s="30" t="s">
        <v>89</v>
      </c>
      <c r="G55" s="31">
        <v>10690</v>
      </c>
      <c r="H55" s="31"/>
      <c r="I55" s="31">
        <v>0</v>
      </c>
      <c r="J55" s="58">
        <f t="shared" si="0"/>
        <v>10690</v>
      </c>
      <c r="N55" s="97"/>
      <c r="O55" s="99"/>
      <c r="P55" s="97"/>
      <c r="Q55" s="97"/>
      <c r="S55" s="1"/>
    </row>
    <row r="56" spans="1:19" ht="12" customHeight="1" x14ac:dyDescent="0.25">
      <c r="A56" s="16"/>
      <c r="B56" s="26" t="s">
        <v>91</v>
      </c>
      <c r="C56" s="27" t="s">
        <v>183</v>
      </c>
      <c r="D56" s="28">
        <v>42093</v>
      </c>
      <c r="E56" s="29">
        <v>2900</v>
      </c>
      <c r="F56" s="30" t="s">
        <v>203</v>
      </c>
      <c r="G56" s="31">
        <v>1031</v>
      </c>
      <c r="H56" s="31"/>
      <c r="I56" s="31">
        <v>1031</v>
      </c>
      <c r="J56" s="58">
        <f t="shared" si="0"/>
        <v>0</v>
      </c>
      <c r="N56" s="97"/>
      <c r="O56" s="97"/>
      <c r="P56" s="97"/>
      <c r="Q56" s="97"/>
      <c r="S56" s="1"/>
    </row>
    <row r="57" spans="1:19" ht="12" customHeight="1" x14ac:dyDescent="0.25">
      <c r="A57" s="16"/>
      <c r="B57" s="26" t="s">
        <v>206</v>
      </c>
      <c r="C57" s="27" t="s">
        <v>204</v>
      </c>
      <c r="D57" s="28">
        <v>42164</v>
      </c>
      <c r="E57" s="29">
        <v>6185</v>
      </c>
      <c r="F57" s="30" t="s">
        <v>205</v>
      </c>
      <c r="G57" s="31">
        <v>6020</v>
      </c>
      <c r="H57" s="31"/>
      <c r="I57" s="31">
        <v>110</v>
      </c>
      <c r="J57" s="58">
        <f t="shared" si="0"/>
        <v>5910</v>
      </c>
      <c r="N57" s="97"/>
      <c r="O57" s="99"/>
      <c r="P57" s="97"/>
      <c r="Q57" s="97"/>
      <c r="S57" s="1"/>
    </row>
    <row r="58" spans="1:19" ht="12" customHeight="1" x14ac:dyDescent="0.25">
      <c r="A58" s="16"/>
      <c r="B58" s="26" t="s">
        <v>206</v>
      </c>
      <c r="C58" s="27">
        <v>2016</v>
      </c>
      <c r="D58" s="28">
        <v>42694</v>
      </c>
      <c r="E58" s="29">
        <v>17815</v>
      </c>
      <c r="F58" s="30" t="s">
        <v>237</v>
      </c>
      <c r="G58" s="31">
        <v>17455</v>
      </c>
      <c r="H58" s="31"/>
      <c r="I58" s="31">
        <v>0</v>
      </c>
      <c r="J58" s="58">
        <f t="shared" si="0"/>
        <v>17455</v>
      </c>
      <c r="N58" s="97"/>
      <c r="O58" s="99"/>
      <c r="P58" s="97"/>
      <c r="Q58" s="97"/>
      <c r="S58" s="1"/>
    </row>
    <row r="59" spans="1:19" ht="12" customHeight="1" x14ac:dyDescent="0.25">
      <c r="A59" s="16"/>
      <c r="B59" s="26" t="s">
        <v>91</v>
      </c>
      <c r="C59" s="27" t="s">
        <v>315</v>
      </c>
      <c r="D59" s="28">
        <v>43397</v>
      </c>
      <c r="E59" s="29">
        <v>15000</v>
      </c>
      <c r="F59" s="30" t="s">
        <v>316</v>
      </c>
      <c r="G59" s="31">
        <v>0</v>
      </c>
      <c r="H59" s="31">
        <v>15000</v>
      </c>
      <c r="I59" s="31">
        <v>0</v>
      </c>
      <c r="J59" s="58">
        <f t="shared" si="0"/>
        <v>15000</v>
      </c>
      <c r="N59" s="99"/>
      <c r="O59" s="99"/>
      <c r="P59" s="99"/>
      <c r="Q59" s="97"/>
      <c r="S59" s="1"/>
    </row>
    <row r="60" spans="1:19" ht="12" customHeight="1" x14ac:dyDescent="0.25">
      <c r="A60" s="16"/>
      <c r="B60" s="26" t="s">
        <v>244</v>
      </c>
      <c r="C60" s="27">
        <v>2005</v>
      </c>
      <c r="D60" s="28">
        <v>38442</v>
      </c>
      <c r="E60" s="29">
        <v>31885</v>
      </c>
      <c r="F60" s="30" t="s">
        <v>43</v>
      </c>
      <c r="G60" s="31">
        <v>735</v>
      </c>
      <c r="H60" s="31"/>
      <c r="I60" s="31">
        <v>0</v>
      </c>
      <c r="J60" s="58">
        <f t="shared" si="0"/>
        <v>735</v>
      </c>
      <c r="N60" s="97"/>
      <c r="O60" s="97"/>
      <c r="P60" s="97"/>
      <c r="Q60" s="97"/>
      <c r="S60" s="1"/>
    </row>
    <row r="61" spans="1:19" ht="12" customHeight="1" x14ac:dyDescent="0.25">
      <c r="A61" s="16"/>
      <c r="B61" s="26" t="s">
        <v>176</v>
      </c>
      <c r="C61" s="27" t="s">
        <v>41</v>
      </c>
      <c r="D61" s="28">
        <v>38442</v>
      </c>
      <c r="E61" s="29">
        <v>12670</v>
      </c>
      <c r="F61" s="30" t="s">
        <v>35</v>
      </c>
      <c r="G61" s="31">
        <v>12430</v>
      </c>
      <c r="H61" s="31"/>
      <c r="I61" s="31">
        <v>0</v>
      </c>
      <c r="J61" s="58">
        <f t="shared" si="0"/>
        <v>12430</v>
      </c>
      <c r="N61" s="97"/>
      <c r="O61" s="97"/>
      <c r="P61" s="97"/>
      <c r="Q61" s="97"/>
      <c r="S61" s="1"/>
    </row>
    <row r="62" spans="1:19" ht="12" customHeight="1" x14ac:dyDescent="0.25">
      <c r="A62" s="16"/>
      <c r="B62" s="26" t="s">
        <v>176</v>
      </c>
      <c r="C62" s="27" t="s">
        <v>183</v>
      </c>
      <c r="D62" s="28">
        <v>41760</v>
      </c>
      <c r="E62" s="29">
        <v>5465</v>
      </c>
      <c r="F62" s="30" t="s">
        <v>184</v>
      </c>
      <c r="G62" s="31">
        <v>3495</v>
      </c>
      <c r="H62" s="31"/>
      <c r="I62" s="31">
        <v>995</v>
      </c>
      <c r="J62" s="58">
        <f t="shared" si="0"/>
        <v>2500</v>
      </c>
      <c r="N62" s="97"/>
      <c r="O62" s="97"/>
      <c r="P62" s="97"/>
      <c r="Q62" s="97"/>
      <c r="S62" s="1"/>
    </row>
    <row r="63" spans="1:19" ht="12" customHeight="1" x14ac:dyDescent="0.25">
      <c r="B63" s="35" t="s">
        <v>176</v>
      </c>
      <c r="C63" s="36" t="s">
        <v>185</v>
      </c>
      <c r="D63" s="37">
        <v>41760</v>
      </c>
      <c r="E63" s="29">
        <v>11950</v>
      </c>
      <c r="F63" s="36" t="s">
        <v>186</v>
      </c>
      <c r="G63" s="31">
        <v>7390</v>
      </c>
      <c r="H63" s="31"/>
      <c r="I63" s="31">
        <v>2285</v>
      </c>
      <c r="J63" s="58">
        <f t="shared" si="0"/>
        <v>5105</v>
      </c>
      <c r="N63" s="99"/>
      <c r="O63" s="99"/>
      <c r="P63" s="99"/>
      <c r="Q63" s="99"/>
      <c r="S63" s="1"/>
    </row>
    <row r="64" spans="1:19" ht="12" customHeight="1" x14ac:dyDescent="0.25">
      <c r="A64" s="16"/>
      <c r="B64" s="26" t="s">
        <v>177</v>
      </c>
      <c r="C64" s="27" t="s">
        <v>16</v>
      </c>
      <c r="D64" s="28">
        <v>36223</v>
      </c>
      <c r="E64" s="29">
        <v>7248</v>
      </c>
      <c r="F64" s="30" t="s">
        <v>18</v>
      </c>
      <c r="G64" s="31">
        <v>1307</v>
      </c>
      <c r="H64" s="31"/>
      <c r="I64" s="31">
        <v>267</v>
      </c>
      <c r="J64" s="58">
        <f t="shared" si="0"/>
        <v>1040</v>
      </c>
      <c r="N64" s="97"/>
      <c r="O64" s="97"/>
      <c r="P64" s="97"/>
      <c r="Q64" s="97"/>
      <c r="S64" s="1"/>
    </row>
    <row r="65" spans="1:19" ht="12" customHeight="1" x14ac:dyDescent="0.25">
      <c r="A65" s="16"/>
      <c r="B65" s="26" t="s">
        <v>177</v>
      </c>
      <c r="C65" s="27" t="s">
        <v>26</v>
      </c>
      <c r="D65" s="28">
        <v>36844</v>
      </c>
      <c r="E65" s="29">
        <v>2561</v>
      </c>
      <c r="F65" s="30" t="s">
        <v>21</v>
      </c>
      <c r="G65" s="31">
        <v>1103</v>
      </c>
      <c r="H65" s="31"/>
      <c r="I65" s="31">
        <v>104</v>
      </c>
      <c r="J65" s="58">
        <f t="shared" si="0"/>
        <v>999</v>
      </c>
      <c r="N65" s="97"/>
      <c r="O65" s="97"/>
      <c r="P65" s="97"/>
      <c r="Q65" s="97"/>
      <c r="S65" s="1"/>
    </row>
    <row r="66" spans="1:19" ht="12" customHeight="1" x14ac:dyDescent="0.25">
      <c r="A66" s="16"/>
      <c r="B66" s="26" t="s">
        <v>177</v>
      </c>
      <c r="C66" s="27" t="s">
        <v>25</v>
      </c>
      <c r="D66" s="28">
        <v>37560</v>
      </c>
      <c r="E66" s="29">
        <v>2191</v>
      </c>
      <c r="F66" s="30" t="s">
        <v>31</v>
      </c>
      <c r="G66" s="31">
        <v>1690</v>
      </c>
      <c r="H66" s="31"/>
      <c r="I66" s="31">
        <v>95</v>
      </c>
      <c r="J66" s="58">
        <f t="shared" si="0"/>
        <v>1595</v>
      </c>
      <c r="N66" s="97"/>
      <c r="O66" s="97"/>
      <c r="P66" s="97"/>
      <c r="Q66" s="97"/>
      <c r="S66" s="1"/>
    </row>
    <row r="67" spans="1:19" ht="12" customHeight="1" x14ac:dyDescent="0.25">
      <c r="A67" s="16"/>
      <c r="B67" s="26" t="s">
        <v>177</v>
      </c>
      <c r="C67" s="27" t="s">
        <v>55</v>
      </c>
      <c r="D67" s="28">
        <v>39954</v>
      </c>
      <c r="E67" s="29">
        <v>5000</v>
      </c>
      <c r="F67" s="30" t="s">
        <v>61</v>
      </c>
      <c r="G67" s="31">
        <v>4425</v>
      </c>
      <c r="H67" s="31"/>
      <c r="I67" s="31">
        <v>0</v>
      </c>
      <c r="J67" s="58">
        <f t="shared" si="0"/>
        <v>4425</v>
      </c>
      <c r="N67" s="97"/>
      <c r="O67" s="99"/>
      <c r="P67" s="97"/>
      <c r="Q67" s="97"/>
      <c r="S67" s="1"/>
    </row>
    <row r="68" spans="1:19" ht="12" customHeight="1" x14ac:dyDescent="0.25">
      <c r="A68" s="16"/>
      <c r="B68" s="26" t="s">
        <v>177</v>
      </c>
      <c r="C68" s="27" t="s">
        <v>58</v>
      </c>
      <c r="D68" s="28">
        <v>40465</v>
      </c>
      <c r="E68" s="29">
        <v>7999</v>
      </c>
      <c r="F68" s="30" t="s">
        <v>85</v>
      </c>
      <c r="G68" s="31">
        <v>7999</v>
      </c>
      <c r="H68" s="31"/>
      <c r="I68" s="31">
        <v>0</v>
      </c>
      <c r="J68" s="58">
        <f t="shared" si="0"/>
        <v>7999</v>
      </c>
      <c r="N68" s="97"/>
      <c r="O68" s="97"/>
      <c r="P68" s="97"/>
      <c r="Q68" s="97"/>
      <c r="S68" s="1"/>
    </row>
    <row r="69" spans="1:19" ht="12" customHeight="1" x14ac:dyDescent="0.25">
      <c r="A69" s="16"/>
      <c r="B69" s="26" t="s">
        <v>177</v>
      </c>
      <c r="C69" s="27" t="s">
        <v>53</v>
      </c>
      <c r="D69" s="28">
        <v>40632</v>
      </c>
      <c r="E69" s="29">
        <v>5000</v>
      </c>
      <c r="F69" s="30" t="s">
        <v>86</v>
      </c>
      <c r="G69" s="31">
        <v>4120</v>
      </c>
      <c r="H69" s="31"/>
      <c r="I69" s="31">
        <v>270</v>
      </c>
      <c r="J69" s="58">
        <f t="shared" si="0"/>
        <v>3850</v>
      </c>
      <c r="N69" s="97"/>
      <c r="O69" s="99"/>
      <c r="P69" s="97"/>
      <c r="Q69" s="97"/>
      <c r="S69" s="1"/>
    </row>
    <row r="70" spans="1:19" ht="12" customHeight="1" x14ac:dyDescent="0.25">
      <c r="A70" s="16"/>
      <c r="B70" s="26" t="s">
        <v>177</v>
      </c>
      <c r="C70" s="27" t="s">
        <v>183</v>
      </c>
      <c r="D70" s="28">
        <v>42164</v>
      </c>
      <c r="E70" s="29">
        <v>5000</v>
      </c>
      <c r="F70" s="30" t="s">
        <v>207</v>
      </c>
      <c r="G70" s="31">
        <v>4810</v>
      </c>
      <c r="H70" s="31"/>
      <c r="I70" s="31">
        <v>0</v>
      </c>
      <c r="J70" s="58">
        <f t="shared" si="0"/>
        <v>4810</v>
      </c>
      <c r="N70" s="97"/>
      <c r="O70" s="97"/>
      <c r="P70" s="97"/>
      <c r="Q70" s="97"/>
      <c r="S70" s="1"/>
    </row>
    <row r="71" spans="1:19" ht="12" customHeight="1" x14ac:dyDescent="0.25">
      <c r="A71" s="16"/>
      <c r="B71" s="26" t="s">
        <v>177</v>
      </c>
      <c r="C71" s="27" t="s">
        <v>185</v>
      </c>
      <c r="D71" s="28">
        <v>42164</v>
      </c>
      <c r="E71" s="29">
        <v>1000</v>
      </c>
      <c r="F71" s="30" t="s">
        <v>203</v>
      </c>
      <c r="G71" s="31">
        <v>350</v>
      </c>
      <c r="H71" s="31"/>
      <c r="I71" s="31">
        <v>350</v>
      </c>
      <c r="J71" s="58">
        <f t="shared" si="0"/>
        <v>0</v>
      </c>
      <c r="N71" s="97"/>
      <c r="O71" s="99"/>
      <c r="P71" s="97"/>
      <c r="Q71" s="97"/>
      <c r="S71" s="1"/>
    </row>
    <row r="72" spans="1:19" ht="12" customHeight="1" x14ac:dyDescent="0.25">
      <c r="A72" s="16"/>
      <c r="B72" s="26" t="s">
        <v>177</v>
      </c>
      <c r="C72" s="27" t="s">
        <v>252</v>
      </c>
      <c r="D72" s="28">
        <v>42880</v>
      </c>
      <c r="E72" s="29">
        <v>1000</v>
      </c>
      <c r="F72" s="30" t="s">
        <v>253</v>
      </c>
      <c r="G72" s="31">
        <v>924</v>
      </c>
      <c r="H72" s="31"/>
      <c r="I72" s="31">
        <v>282</v>
      </c>
      <c r="J72" s="58">
        <f t="shared" si="0"/>
        <v>642</v>
      </c>
      <c r="N72" s="97"/>
      <c r="O72" s="97"/>
      <c r="P72" s="97"/>
      <c r="Q72" s="97"/>
      <c r="S72" s="1"/>
    </row>
    <row r="73" spans="1:19" ht="12" customHeight="1" x14ac:dyDescent="0.25">
      <c r="A73" s="16"/>
      <c r="B73" s="26" t="s">
        <v>177</v>
      </c>
      <c r="C73" s="27" t="s">
        <v>254</v>
      </c>
      <c r="D73" s="28">
        <v>42880</v>
      </c>
      <c r="E73" s="29">
        <v>3000</v>
      </c>
      <c r="F73" s="30" t="s">
        <v>251</v>
      </c>
      <c r="G73" s="31">
        <v>3000</v>
      </c>
      <c r="H73" s="31"/>
      <c r="I73" s="31">
        <v>0</v>
      </c>
      <c r="J73" s="58">
        <f t="shared" si="0"/>
        <v>3000</v>
      </c>
      <c r="N73" s="99"/>
      <c r="O73" s="99"/>
      <c r="P73" s="99"/>
      <c r="Q73" s="99"/>
      <c r="S73" s="1"/>
    </row>
    <row r="74" spans="1:19" ht="12" customHeight="1" x14ac:dyDescent="0.25">
      <c r="A74" s="16"/>
      <c r="B74" s="26" t="s">
        <v>208</v>
      </c>
      <c r="C74" s="27" t="s">
        <v>183</v>
      </c>
      <c r="D74" s="28">
        <v>42129</v>
      </c>
      <c r="E74" s="29">
        <v>18000</v>
      </c>
      <c r="F74" s="30" t="s">
        <v>202</v>
      </c>
      <c r="G74" s="31">
        <v>17655</v>
      </c>
      <c r="H74" s="31"/>
      <c r="I74" s="31">
        <v>345</v>
      </c>
      <c r="J74" s="58">
        <f t="shared" si="0"/>
        <v>17310</v>
      </c>
      <c r="N74" s="97"/>
      <c r="O74" s="99"/>
      <c r="P74" s="97"/>
      <c r="Q74" s="97"/>
      <c r="S74" s="1"/>
    </row>
    <row r="75" spans="1:19" ht="12" customHeight="1" x14ac:dyDescent="0.25">
      <c r="A75" s="16"/>
      <c r="B75" s="94" t="s">
        <v>208</v>
      </c>
      <c r="C75" s="91" t="s">
        <v>185</v>
      </c>
      <c r="D75" s="95">
        <v>42598</v>
      </c>
      <c r="E75" s="89">
        <v>8100</v>
      </c>
      <c r="F75" s="91" t="s">
        <v>255</v>
      </c>
      <c r="G75" s="31">
        <v>8100</v>
      </c>
      <c r="H75" s="31"/>
      <c r="I75" s="31">
        <v>0</v>
      </c>
      <c r="J75" s="58">
        <f t="shared" ref="J75:J80" si="2">G75+H75-I75</f>
        <v>8100</v>
      </c>
      <c r="N75" s="99"/>
      <c r="O75" s="99"/>
      <c r="P75" s="99"/>
      <c r="Q75" s="99"/>
      <c r="S75" s="1"/>
    </row>
    <row r="76" spans="1:19" ht="12" customHeight="1" x14ac:dyDescent="0.25">
      <c r="A76" s="16"/>
      <c r="B76" s="26" t="s">
        <v>178</v>
      </c>
      <c r="C76" s="27" t="s">
        <v>39</v>
      </c>
      <c r="D76" s="28">
        <v>38218</v>
      </c>
      <c r="E76" s="29">
        <v>2836</v>
      </c>
      <c r="F76" s="30" t="s">
        <v>40</v>
      </c>
      <c r="G76" s="31">
        <v>101</v>
      </c>
      <c r="H76" s="31"/>
      <c r="I76" s="31">
        <v>0</v>
      </c>
      <c r="J76" s="58">
        <f t="shared" si="2"/>
        <v>101</v>
      </c>
      <c r="N76" s="97"/>
      <c r="O76" s="97"/>
      <c r="P76" s="97"/>
      <c r="Q76" s="97"/>
      <c r="S76" s="1"/>
    </row>
    <row r="77" spans="1:19" ht="12" customHeight="1" x14ac:dyDescent="0.25">
      <c r="A77" s="16"/>
      <c r="B77" s="26" t="s">
        <v>178</v>
      </c>
      <c r="C77" s="27" t="s">
        <v>55</v>
      </c>
      <c r="D77" s="28">
        <v>39651</v>
      </c>
      <c r="E77" s="29">
        <v>1959</v>
      </c>
      <c r="F77" s="30" t="s">
        <v>293</v>
      </c>
      <c r="G77" s="31">
        <v>1009</v>
      </c>
      <c r="H77" s="31"/>
      <c r="I77" s="31">
        <v>6</v>
      </c>
      <c r="J77" s="58">
        <f t="shared" si="2"/>
        <v>1003</v>
      </c>
      <c r="N77" s="97"/>
      <c r="O77" s="97"/>
      <c r="P77" s="97"/>
      <c r="Q77" s="97"/>
      <c r="S77" s="1"/>
    </row>
    <row r="78" spans="1:19" ht="12" customHeight="1" x14ac:dyDescent="0.25">
      <c r="A78" s="16"/>
      <c r="B78" s="26" t="s">
        <v>178</v>
      </c>
      <c r="C78" s="27" t="s">
        <v>58</v>
      </c>
      <c r="D78" s="28">
        <v>39651</v>
      </c>
      <c r="E78" s="29">
        <v>33998</v>
      </c>
      <c r="F78" s="30" t="s">
        <v>289</v>
      </c>
      <c r="G78" s="31">
        <v>575</v>
      </c>
      <c r="H78" s="31"/>
      <c r="I78" s="31">
        <v>575</v>
      </c>
      <c r="J78" s="58">
        <f t="shared" si="2"/>
        <v>0</v>
      </c>
      <c r="N78" s="97"/>
      <c r="O78" s="97"/>
      <c r="P78" s="97"/>
      <c r="Q78" s="97"/>
      <c r="S78" s="1"/>
    </row>
    <row r="79" spans="1:19" ht="12" customHeight="1" x14ac:dyDescent="0.25">
      <c r="A79" s="16"/>
      <c r="B79" s="26" t="s">
        <v>227</v>
      </c>
      <c r="C79" s="27">
        <v>2015</v>
      </c>
      <c r="D79" s="28">
        <v>42213</v>
      </c>
      <c r="E79" s="29">
        <v>33205</v>
      </c>
      <c r="F79" s="30" t="s">
        <v>222</v>
      </c>
      <c r="G79" s="31">
        <v>32600</v>
      </c>
      <c r="H79" s="31"/>
      <c r="I79" s="31">
        <v>305</v>
      </c>
      <c r="J79" s="58">
        <f t="shared" si="2"/>
        <v>32295</v>
      </c>
      <c r="N79" s="99"/>
      <c r="O79" s="99"/>
      <c r="P79" s="99"/>
      <c r="Q79" s="99"/>
      <c r="S79" s="1"/>
    </row>
    <row r="80" spans="1:19" ht="12" customHeight="1" x14ac:dyDescent="0.25">
      <c r="A80" s="16"/>
      <c r="B80" s="26" t="s">
        <v>179</v>
      </c>
      <c r="C80" s="27" t="s">
        <v>16</v>
      </c>
      <c r="D80" s="28">
        <v>36279</v>
      </c>
      <c r="E80" s="29">
        <v>1711</v>
      </c>
      <c r="F80" s="30" t="s">
        <v>294</v>
      </c>
      <c r="G80" s="31">
        <v>244</v>
      </c>
      <c r="H80" s="31"/>
      <c r="I80" s="31">
        <v>46</v>
      </c>
      <c r="J80" s="58">
        <f t="shared" si="2"/>
        <v>198</v>
      </c>
      <c r="N80" s="97"/>
      <c r="O80" s="97"/>
      <c r="P80" s="99"/>
      <c r="Q80" s="99"/>
      <c r="S80" s="1"/>
    </row>
    <row r="81" spans="1:19" ht="12" customHeight="1" x14ac:dyDescent="0.25">
      <c r="A81" s="16"/>
      <c r="B81" s="26" t="s">
        <v>180</v>
      </c>
      <c r="C81" s="27" t="s">
        <v>59</v>
      </c>
      <c r="D81" s="28">
        <v>39631</v>
      </c>
      <c r="E81" s="29">
        <v>12385</v>
      </c>
      <c r="F81" s="30" t="s">
        <v>295</v>
      </c>
      <c r="G81" s="31">
        <v>156</v>
      </c>
      <c r="H81" s="31"/>
      <c r="I81" s="31">
        <v>60</v>
      </c>
      <c r="J81" s="58">
        <f t="shared" ref="J81:J101" si="3">G81+H81-I81</f>
        <v>96</v>
      </c>
      <c r="N81" s="97"/>
      <c r="O81" s="97"/>
      <c r="P81" s="97"/>
      <c r="Q81" s="97"/>
      <c r="S81" s="1"/>
    </row>
    <row r="82" spans="1:19" ht="12" customHeight="1" x14ac:dyDescent="0.25">
      <c r="A82" s="16"/>
      <c r="B82" s="26" t="s">
        <v>180</v>
      </c>
      <c r="C82" s="27" t="s">
        <v>62</v>
      </c>
      <c r="D82" s="28">
        <v>39631</v>
      </c>
      <c r="E82" s="29">
        <v>7924</v>
      </c>
      <c r="F82" s="30" t="s">
        <v>296</v>
      </c>
      <c r="G82" s="31">
        <v>3710</v>
      </c>
      <c r="H82" s="31"/>
      <c r="I82" s="31">
        <v>0</v>
      </c>
      <c r="J82" s="58">
        <f t="shared" si="3"/>
        <v>3710</v>
      </c>
      <c r="N82" s="97"/>
      <c r="O82" s="97"/>
      <c r="P82" s="97"/>
      <c r="Q82" s="97"/>
      <c r="S82" s="1"/>
    </row>
    <row r="83" spans="1:19" ht="12" customHeight="1" x14ac:dyDescent="0.25">
      <c r="A83" s="16"/>
      <c r="B83" s="26" t="s">
        <v>180</v>
      </c>
      <c r="C83" s="27" t="s">
        <v>63</v>
      </c>
      <c r="D83" s="28">
        <v>39631</v>
      </c>
      <c r="E83" s="29">
        <v>3887</v>
      </c>
      <c r="F83" s="30" t="s">
        <v>57</v>
      </c>
      <c r="G83" s="31">
        <v>2358</v>
      </c>
      <c r="H83" s="31"/>
      <c r="I83" s="31">
        <v>135</v>
      </c>
      <c r="J83" s="58">
        <f t="shared" si="3"/>
        <v>2223</v>
      </c>
      <c r="N83" s="97"/>
      <c r="O83" s="99"/>
      <c r="P83" s="97"/>
      <c r="Q83" s="97"/>
      <c r="S83" s="1"/>
    </row>
    <row r="84" spans="1:19" ht="12" customHeight="1" x14ac:dyDescent="0.25">
      <c r="A84" s="16"/>
      <c r="B84" s="26" t="s">
        <v>180</v>
      </c>
      <c r="C84" s="27" t="s">
        <v>163</v>
      </c>
      <c r="D84" s="28">
        <v>40647</v>
      </c>
      <c r="E84" s="29">
        <v>3534</v>
      </c>
      <c r="F84" s="30" t="s">
        <v>87</v>
      </c>
      <c r="G84" s="31">
        <v>1552</v>
      </c>
      <c r="H84" s="31"/>
      <c r="I84" s="31">
        <v>0</v>
      </c>
      <c r="J84" s="58">
        <f t="shared" si="3"/>
        <v>1552</v>
      </c>
      <c r="N84" s="97"/>
      <c r="O84" s="97"/>
      <c r="P84" s="97"/>
      <c r="Q84" s="97"/>
      <c r="S84" s="1"/>
    </row>
    <row r="85" spans="1:19" ht="12" customHeight="1" x14ac:dyDescent="0.25">
      <c r="A85" s="16"/>
      <c r="B85" s="26" t="s">
        <v>228</v>
      </c>
      <c r="C85" s="27">
        <v>2015</v>
      </c>
      <c r="D85" s="28">
        <v>42368</v>
      </c>
      <c r="E85" s="29">
        <v>26715</v>
      </c>
      <c r="F85" s="30" t="s">
        <v>229</v>
      </c>
      <c r="G85" s="31">
        <v>25835</v>
      </c>
      <c r="H85" s="31"/>
      <c r="I85" s="31">
        <v>930</v>
      </c>
      <c r="J85" s="58">
        <f t="shared" si="3"/>
        <v>24905</v>
      </c>
      <c r="N85" s="97"/>
      <c r="O85" s="97"/>
      <c r="P85" s="97"/>
      <c r="Q85" s="97"/>
      <c r="S85" s="1"/>
    </row>
    <row r="86" spans="1:19" ht="12" customHeight="1" x14ac:dyDescent="0.25">
      <c r="A86" s="16"/>
      <c r="B86" s="26" t="s">
        <v>228</v>
      </c>
      <c r="C86" s="27">
        <v>2016</v>
      </c>
      <c r="D86" s="28">
        <v>42391</v>
      </c>
      <c r="E86" s="29">
        <v>9025</v>
      </c>
      <c r="F86" s="30" t="s">
        <v>230</v>
      </c>
      <c r="G86" s="31">
        <v>8939</v>
      </c>
      <c r="H86" s="31"/>
      <c r="I86" s="31">
        <v>13</v>
      </c>
      <c r="J86" s="58">
        <f t="shared" si="3"/>
        <v>8926</v>
      </c>
      <c r="N86" s="97"/>
      <c r="O86" s="99"/>
      <c r="P86" s="97"/>
      <c r="Q86" s="97"/>
      <c r="S86" s="1"/>
    </row>
    <row r="87" spans="1:19" ht="12" customHeight="1" x14ac:dyDescent="0.25">
      <c r="A87" s="16"/>
      <c r="B87" s="26" t="s">
        <v>228</v>
      </c>
      <c r="C87" s="27">
        <v>2017</v>
      </c>
      <c r="D87" s="28">
        <v>42941</v>
      </c>
      <c r="E87" s="29">
        <v>10750</v>
      </c>
      <c r="F87" s="30" t="s">
        <v>265</v>
      </c>
      <c r="G87" s="31">
        <v>10485</v>
      </c>
      <c r="H87" s="31"/>
      <c r="I87" s="31">
        <v>80</v>
      </c>
      <c r="J87" s="58">
        <f t="shared" si="3"/>
        <v>10405</v>
      </c>
      <c r="N87" s="99"/>
      <c r="O87" s="99"/>
      <c r="P87" s="99"/>
      <c r="Q87" s="99"/>
      <c r="S87" s="1"/>
    </row>
    <row r="88" spans="1:19" ht="12" customHeight="1" x14ac:dyDescent="0.25">
      <c r="A88" s="16"/>
      <c r="B88" s="26" t="s">
        <v>107</v>
      </c>
      <c r="C88" s="27" t="s">
        <v>45</v>
      </c>
      <c r="D88" s="28">
        <v>38384</v>
      </c>
      <c r="E88" s="29">
        <v>24620</v>
      </c>
      <c r="F88" s="30" t="s">
        <v>38</v>
      </c>
      <c r="G88" s="31">
        <v>15422</v>
      </c>
      <c r="H88" s="31"/>
      <c r="I88" s="31">
        <v>985</v>
      </c>
      <c r="J88" s="58">
        <f t="shared" si="3"/>
        <v>14437</v>
      </c>
      <c r="N88" s="97"/>
      <c r="O88" s="97"/>
      <c r="P88" s="97"/>
      <c r="Q88" s="97"/>
      <c r="S88" s="1"/>
    </row>
    <row r="89" spans="1:19" ht="12" customHeight="1" x14ac:dyDescent="0.25">
      <c r="A89" s="16"/>
      <c r="B89" s="26" t="s">
        <v>107</v>
      </c>
      <c r="C89" s="27" t="s">
        <v>54</v>
      </c>
      <c r="D89" s="28">
        <v>39356</v>
      </c>
      <c r="E89" s="29">
        <v>33953</v>
      </c>
      <c r="F89" s="30" t="s">
        <v>51</v>
      </c>
      <c r="G89" s="31">
        <v>14138</v>
      </c>
      <c r="H89" s="31"/>
      <c r="I89" s="31">
        <v>0</v>
      </c>
      <c r="J89" s="58">
        <f t="shared" si="3"/>
        <v>14138</v>
      </c>
      <c r="N89" s="97"/>
      <c r="O89" s="99"/>
      <c r="P89" s="97"/>
      <c r="Q89" s="97"/>
      <c r="S89" s="1"/>
    </row>
    <row r="90" spans="1:19" ht="12" customHeight="1" x14ac:dyDescent="0.25">
      <c r="A90" s="16"/>
      <c r="B90" s="26" t="s">
        <v>107</v>
      </c>
      <c r="C90" s="27" t="s">
        <v>88</v>
      </c>
      <c r="D90" s="28">
        <v>40709</v>
      </c>
      <c r="E90" s="29">
        <v>17600</v>
      </c>
      <c r="F90" s="30" t="s">
        <v>130</v>
      </c>
      <c r="G90" s="31">
        <v>581</v>
      </c>
      <c r="H90" s="31"/>
      <c r="I90" s="31">
        <v>0</v>
      </c>
      <c r="J90" s="58">
        <f t="shared" si="3"/>
        <v>581</v>
      </c>
      <c r="N90" s="97"/>
      <c r="O90" s="99"/>
      <c r="P90" s="97"/>
      <c r="Q90" s="97"/>
      <c r="S90" s="1"/>
    </row>
    <row r="91" spans="1:19" ht="12" customHeight="1" x14ac:dyDescent="0.25">
      <c r="A91" s="16"/>
      <c r="B91" s="33" t="s">
        <v>107</v>
      </c>
      <c r="C91" s="27" t="s">
        <v>119</v>
      </c>
      <c r="D91" s="34">
        <v>41060</v>
      </c>
      <c r="E91" s="31">
        <v>28991</v>
      </c>
      <c r="F91" s="27" t="s">
        <v>120</v>
      </c>
      <c r="G91" s="31">
        <v>28991</v>
      </c>
      <c r="H91" s="31"/>
      <c r="I91" s="31">
        <v>0</v>
      </c>
      <c r="J91" s="58">
        <f t="shared" si="3"/>
        <v>28991</v>
      </c>
      <c r="N91" s="97"/>
      <c r="O91" s="97"/>
      <c r="P91" s="97"/>
      <c r="Q91" s="97"/>
      <c r="S91" s="1"/>
    </row>
    <row r="92" spans="1:19" ht="12" customHeight="1" x14ac:dyDescent="0.25">
      <c r="A92" s="16"/>
      <c r="B92" s="33" t="s">
        <v>132</v>
      </c>
      <c r="C92" s="27">
        <v>2012</v>
      </c>
      <c r="D92" s="34">
        <v>41087</v>
      </c>
      <c r="E92" s="31">
        <v>29860</v>
      </c>
      <c r="F92" s="27" t="s">
        <v>117</v>
      </c>
      <c r="G92" s="31">
        <v>19630</v>
      </c>
      <c r="H92" s="31"/>
      <c r="I92" s="31">
        <v>1930</v>
      </c>
      <c r="J92" s="58">
        <f t="shared" si="3"/>
        <v>17700</v>
      </c>
      <c r="K92" s="14"/>
      <c r="N92" s="97"/>
      <c r="O92" s="99"/>
      <c r="P92" s="97"/>
      <c r="Q92" s="97"/>
      <c r="S92" s="1"/>
    </row>
    <row r="93" spans="1:19" ht="12" customHeight="1" x14ac:dyDescent="0.25">
      <c r="A93" s="16"/>
      <c r="B93" s="33" t="s">
        <v>132</v>
      </c>
      <c r="C93" s="27">
        <v>2015</v>
      </c>
      <c r="D93" s="34">
        <v>42158</v>
      </c>
      <c r="E93" s="31">
        <v>45643</v>
      </c>
      <c r="F93" s="27" t="s">
        <v>209</v>
      </c>
      <c r="G93" s="31">
        <v>45358</v>
      </c>
      <c r="H93" s="31"/>
      <c r="I93" s="31">
        <v>1060</v>
      </c>
      <c r="J93" s="58">
        <f t="shared" si="3"/>
        <v>44298</v>
      </c>
      <c r="N93" s="99"/>
      <c r="O93" s="99"/>
      <c r="P93" s="99"/>
      <c r="Q93" s="99"/>
      <c r="S93" s="1"/>
    </row>
    <row r="94" spans="1:19" ht="12" customHeight="1" x14ac:dyDescent="0.25">
      <c r="A94" s="16"/>
      <c r="B94" s="26" t="s">
        <v>92</v>
      </c>
      <c r="C94" s="27" t="s">
        <v>14</v>
      </c>
      <c r="D94" s="28">
        <v>35493</v>
      </c>
      <c r="E94" s="29">
        <v>8497</v>
      </c>
      <c r="F94" s="30" t="s">
        <v>15</v>
      </c>
      <c r="G94" s="31">
        <v>1473</v>
      </c>
      <c r="H94" s="31"/>
      <c r="I94" s="31">
        <v>300</v>
      </c>
      <c r="J94" s="58">
        <f t="shared" si="3"/>
        <v>1173</v>
      </c>
      <c r="N94" s="97"/>
      <c r="O94" s="97"/>
      <c r="P94" s="97"/>
      <c r="Q94" s="97"/>
      <c r="S94" s="1"/>
    </row>
    <row r="95" spans="1:19" ht="12" customHeight="1" x14ac:dyDescent="0.25">
      <c r="A95" s="16"/>
      <c r="B95" s="38" t="s">
        <v>92</v>
      </c>
      <c r="C95" s="39" t="s">
        <v>55</v>
      </c>
      <c r="D95" s="40">
        <v>39877</v>
      </c>
      <c r="E95" s="41">
        <v>16000</v>
      </c>
      <c r="F95" s="42" t="s">
        <v>267</v>
      </c>
      <c r="G95" s="31">
        <v>800</v>
      </c>
      <c r="H95" s="31"/>
      <c r="I95" s="31">
        <v>375</v>
      </c>
      <c r="J95" s="58">
        <f t="shared" si="3"/>
        <v>425</v>
      </c>
      <c r="N95" s="97"/>
      <c r="O95" s="97"/>
      <c r="P95" s="97"/>
      <c r="Q95" s="97"/>
      <c r="S95" s="1"/>
    </row>
    <row r="96" spans="1:19" ht="12" customHeight="1" x14ac:dyDescent="0.25">
      <c r="A96" s="16"/>
      <c r="B96" s="38" t="s">
        <v>92</v>
      </c>
      <c r="C96" s="39" t="s">
        <v>154</v>
      </c>
      <c r="D96" s="40">
        <v>41417</v>
      </c>
      <c r="E96" s="41">
        <v>17000</v>
      </c>
      <c r="F96" s="42" t="s">
        <v>155</v>
      </c>
      <c r="G96" s="31">
        <v>14905</v>
      </c>
      <c r="H96" s="31"/>
      <c r="I96" s="31">
        <v>480</v>
      </c>
      <c r="J96" s="58">
        <f t="shared" si="3"/>
        <v>14425</v>
      </c>
      <c r="N96" s="97"/>
      <c r="O96" s="99"/>
      <c r="P96" s="97"/>
      <c r="Q96" s="97"/>
      <c r="S96" s="1"/>
    </row>
    <row r="97" spans="1:19" ht="12" customHeight="1" x14ac:dyDescent="0.25">
      <c r="A97" s="16"/>
      <c r="B97" s="38" t="s">
        <v>258</v>
      </c>
      <c r="C97" s="39">
        <v>2016</v>
      </c>
      <c r="D97" s="40">
        <v>42563</v>
      </c>
      <c r="E97" s="41">
        <v>15205</v>
      </c>
      <c r="F97" s="42" t="s">
        <v>237</v>
      </c>
      <c r="G97" s="31">
        <v>15155</v>
      </c>
      <c r="H97" s="31"/>
      <c r="I97" s="31">
        <v>60</v>
      </c>
      <c r="J97" s="58">
        <f t="shared" si="3"/>
        <v>15095</v>
      </c>
      <c r="N97" s="97"/>
      <c r="O97" s="97"/>
      <c r="P97" s="97"/>
      <c r="Q97" s="97"/>
      <c r="S97" s="1"/>
    </row>
    <row r="98" spans="1:19" ht="12" customHeight="1" x14ac:dyDescent="0.25">
      <c r="A98" s="16"/>
      <c r="B98" s="38" t="s">
        <v>92</v>
      </c>
      <c r="C98" s="39" t="s">
        <v>58</v>
      </c>
      <c r="D98" s="40">
        <v>42600</v>
      </c>
      <c r="E98" s="41">
        <v>6000</v>
      </c>
      <c r="F98" s="42" t="s">
        <v>256</v>
      </c>
      <c r="G98" s="31">
        <v>6000</v>
      </c>
      <c r="H98" s="31"/>
      <c r="I98" s="31">
        <v>0</v>
      </c>
      <c r="J98" s="58">
        <f t="shared" si="3"/>
        <v>6000</v>
      </c>
      <c r="N98" s="97"/>
      <c r="O98" s="97"/>
      <c r="P98" s="97"/>
      <c r="Q98" s="97"/>
      <c r="S98" s="1"/>
    </row>
    <row r="99" spans="1:19" ht="12" customHeight="1" x14ac:dyDescent="0.25">
      <c r="A99" s="16"/>
      <c r="B99" s="38" t="s">
        <v>92</v>
      </c>
      <c r="C99" s="39" t="s">
        <v>140</v>
      </c>
      <c r="D99" s="40">
        <v>42600</v>
      </c>
      <c r="E99" s="41">
        <v>8995</v>
      </c>
      <c r="F99" s="42" t="s">
        <v>257</v>
      </c>
      <c r="G99" s="31">
        <v>8995</v>
      </c>
      <c r="H99" s="31"/>
      <c r="I99" s="31">
        <v>60</v>
      </c>
      <c r="J99" s="58">
        <f t="shared" si="3"/>
        <v>8935</v>
      </c>
      <c r="N99" s="99"/>
      <c r="O99" s="99"/>
      <c r="P99" s="99"/>
      <c r="Q99" s="99"/>
      <c r="S99" s="1"/>
    </row>
    <row r="100" spans="1:19" ht="12" customHeight="1" x14ac:dyDescent="0.25">
      <c r="A100" s="16"/>
      <c r="B100" s="38" t="s">
        <v>259</v>
      </c>
      <c r="C100" s="39" t="s">
        <v>347</v>
      </c>
      <c r="D100" s="40">
        <v>42879</v>
      </c>
      <c r="E100" s="41">
        <v>50000</v>
      </c>
      <c r="F100" s="42" t="s">
        <v>248</v>
      </c>
      <c r="G100" s="31">
        <v>50000</v>
      </c>
      <c r="H100" s="31"/>
      <c r="I100" s="31">
        <v>4550</v>
      </c>
      <c r="J100" s="58">
        <f t="shared" si="3"/>
        <v>45450</v>
      </c>
      <c r="N100" s="97"/>
      <c r="O100" s="99"/>
      <c r="P100" s="97"/>
      <c r="Q100" s="97"/>
      <c r="S100" s="1"/>
    </row>
    <row r="101" spans="1:19" ht="12" customHeight="1" x14ac:dyDescent="0.25">
      <c r="A101" s="16"/>
      <c r="B101" s="38" t="s">
        <v>259</v>
      </c>
      <c r="C101" s="39" t="s">
        <v>348</v>
      </c>
      <c r="D101" s="40">
        <v>43550</v>
      </c>
      <c r="E101" s="41">
        <v>55000</v>
      </c>
      <c r="F101" s="42" t="s">
        <v>317</v>
      </c>
      <c r="G101" s="31">
        <v>0</v>
      </c>
      <c r="H101" s="31">
        <v>55000</v>
      </c>
      <c r="I101" s="31">
        <v>0</v>
      </c>
      <c r="J101" s="58">
        <f t="shared" si="3"/>
        <v>55000</v>
      </c>
      <c r="N101" s="99"/>
      <c r="O101" s="99"/>
      <c r="P101" s="99"/>
      <c r="Q101" s="99"/>
      <c r="S101" s="1"/>
    </row>
    <row r="102" spans="1:19" ht="17.5" customHeight="1" thickBot="1" x14ac:dyDescent="0.3">
      <c r="A102" s="16"/>
      <c r="B102" s="43" t="s">
        <v>72</v>
      </c>
      <c r="C102" s="43"/>
      <c r="D102" s="43"/>
      <c r="E102" s="44">
        <f>SUM(E10:E101)</f>
        <v>1447735</v>
      </c>
      <c r="F102" s="43"/>
      <c r="G102" s="44">
        <f>SUM(G10:G101)</f>
        <v>985808</v>
      </c>
      <c r="H102" s="44">
        <f>SUM(H10:H101)</f>
        <v>78000</v>
      </c>
      <c r="I102" s="44">
        <f>SUM(I10:I101)</f>
        <v>41405</v>
      </c>
      <c r="J102" s="44">
        <f>SUM(J10:J101)</f>
        <v>1022403</v>
      </c>
      <c r="N102" s="100"/>
      <c r="O102" s="100"/>
      <c r="P102" s="100"/>
      <c r="Q102" s="100"/>
    </row>
    <row r="103" spans="1:19" ht="6" customHeight="1" x14ac:dyDescent="0.25">
      <c r="C103" s="45"/>
      <c r="D103" s="46"/>
      <c r="E103" s="47"/>
      <c r="G103" s="47"/>
      <c r="H103" s="47"/>
      <c r="I103" s="47"/>
      <c r="J103" s="47"/>
    </row>
    <row r="104" spans="1:19" ht="12.65" customHeight="1" x14ac:dyDescent="0.25">
      <c r="A104" s="48" t="s">
        <v>76</v>
      </c>
      <c r="C104" s="45"/>
      <c r="E104" s="14"/>
      <c r="G104" s="14"/>
      <c r="H104" s="14"/>
      <c r="I104" s="14"/>
      <c r="J104" s="14"/>
    </row>
    <row r="105" spans="1:19" ht="12" customHeight="1" x14ac:dyDescent="0.25">
      <c r="B105" s="49" t="s">
        <v>196</v>
      </c>
      <c r="C105" s="50">
        <v>2006</v>
      </c>
      <c r="D105" s="51">
        <v>38785</v>
      </c>
      <c r="E105" s="52">
        <v>8920</v>
      </c>
      <c r="F105" s="53" t="s">
        <v>47</v>
      </c>
      <c r="G105" s="52">
        <v>500</v>
      </c>
      <c r="H105" s="89"/>
      <c r="I105" s="54">
        <v>0</v>
      </c>
      <c r="J105" s="111">
        <f>G105+H105-I105</f>
        <v>500</v>
      </c>
      <c r="N105" s="98"/>
      <c r="O105" s="98"/>
      <c r="P105" s="98"/>
      <c r="Q105" s="98"/>
    </row>
    <row r="106" spans="1:19" ht="12" customHeight="1" x14ac:dyDescent="0.25">
      <c r="B106" s="49" t="s">
        <v>196</v>
      </c>
      <c r="C106" s="27" t="s">
        <v>162</v>
      </c>
      <c r="D106" s="51">
        <v>39251</v>
      </c>
      <c r="E106" s="52">
        <v>3381</v>
      </c>
      <c r="F106" s="27" t="s">
        <v>51</v>
      </c>
      <c r="G106" s="52">
        <v>2318</v>
      </c>
      <c r="H106" s="58"/>
      <c r="I106" s="54">
        <v>175</v>
      </c>
      <c r="J106" s="109">
        <f t="shared" ref="J106:J169" si="4">G106+H106-I106</f>
        <v>2143</v>
      </c>
      <c r="N106" s="97"/>
      <c r="O106" s="97"/>
      <c r="P106" s="97"/>
      <c r="Q106" s="97"/>
    </row>
    <row r="107" spans="1:19" ht="12" customHeight="1" x14ac:dyDescent="0.25">
      <c r="B107" s="49" t="s">
        <v>196</v>
      </c>
      <c r="C107" s="27" t="s">
        <v>52</v>
      </c>
      <c r="D107" s="51">
        <v>39303</v>
      </c>
      <c r="E107" s="52">
        <v>4698</v>
      </c>
      <c r="F107" s="27" t="s">
        <v>298</v>
      </c>
      <c r="G107" s="52">
        <v>2618</v>
      </c>
      <c r="H107" s="58"/>
      <c r="I107" s="54">
        <v>0</v>
      </c>
      <c r="J107" s="109">
        <f t="shared" si="4"/>
        <v>2618</v>
      </c>
      <c r="N107" s="97"/>
      <c r="O107" s="97"/>
      <c r="P107" s="97"/>
      <c r="Q107" s="97"/>
    </row>
    <row r="108" spans="1:19" ht="12" customHeight="1" x14ac:dyDescent="0.25">
      <c r="B108" s="49" t="s">
        <v>210</v>
      </c>
      <c r="C108" s="21">
        <v>2015</v>
      </c>
      <c r="D108" s="51">
        <v>42179</v>
      </c>
      <c r="E108" s="52">
        <v>6935</v>
      </c>
      <c r="F108" s="21" t="s">
        <v>211</v>
      </c>
      <c r="G108" s="52">
        <v>6305</v>
      </c>
      <c r="H108" s="58"/>
      <c r="I108" s="54">
        <v>275</v>
      </c>
      <c r="J108" s="109">
        <f t="shared" si="4"/>
        <v>6030</v>
      </c>
      <c r="N108" s="97"/>
      <c r="O108" s="99"/>
      <c r="P108" s="97"/>
      <c r="Q108" s="97"/>
    </row>
    <row r="109" spans="1:19" ht="12" customHeight="1" x14ac:dyDescent="0.25">
      <c r="B109" s="49" t="s">
        <v>210</v>
      </c>
      <c r="C109" s="21">
        <v>2018</v>
      </c>
      <c r="D109" s="51">
        <v>43180</v>
      </c>
      <c r="E109" s="52">
        <v>1917</v>
      </c>
      <c r="F109" s="21" t="s">
        <v>266</v>
      </c>
      <c r="G109" s="31">
        <v>1917</v>
      </c>
      <c r="H109" s="58"/>
      <c r="I109" s="54">
        <v>85</v>
      </c>
      <c r="J109" s="107">
        <f t="shared" si="4"/>
        <v>1832</v>
      </c>
      <c r="N109" s="99"/>
      <c r="O109" s="99"/>
      <c r="P109" s="99"/>
      <c r="Q109" s="99"/>
    </row>
    <row r="110" spans="1:19" ht="12" customHeight="1" x14ac:dyDescent="0.25">
      <c r="B110" s="49" t="s">
        <v>93</v>
      </c>
      <c r="C110" s="50" t="s">
        <v>14</v>
      </c>
      <c r="D110" s="51">
        <v>35584</v>
      </c>
      <c r="E110" s="52">
        <v>26499</v>
      </c>
      <c r="F110" s="53" t="s">
        <v>19</v>
      </c>
      <c r="G110" s="31">
        <v>4662</v>
      </c>
      <c r="H110" s="31"/>
      <c r="I110" s="31">
        <v>994</v>
      </c>
      <c r="J110" s="109">
        <f t="shared" si="4"/>
        <v>3668</v>
      </c>
      <c r="N110" s="97"/>
      <c r="O110" s="97"/>
      <c r="P110" s="97"/>
      <c r="Q110" s="97"/>
    </row>
    <row r="111" spans="1:19" ht="12" customHeight="1" x14ac:dyDescent="0.25">
      <c r="B111" s="55" t="s">
        <v>93</v>
      </c>
      <c r="C111" s="56" t="s">
        <v>66</v>
      </c>
      <c r="D111" s="61">
        <v>39961</v>
      </c>
      <c r="E111" s="52">
        <v>79998</v>
      </c>
      <c r="F111" s="57" t="s">
        <v>299</v>
      </c>
      <c r="G111" s="31">
        <v>3414</v>
      </c>
      <c r="H111" s="31"/>
      <c r="I111" s="31">
        <v>3414</v>
      </c>
      <c r="J111" s="107">
        <f t="shared" si="4"/>
        <v>0</v>
      </c>
      <c r="N111" s="97"/>
      <c r="O111" s="99"/>
      <c r="P111" s="97"/>
      <c r="Q111" s="97"/>
    </row>
    <row r="112" spans="1:19" ht="12" customHeight="1" x14ac:dyDescent="0.25">
      <c r="B112" s="55" t="s">
        <v>93</v>
      </c>
      <c r="C112" s="56" t="s">
        <v>94</v>
      </c>
      <c r="D112" s="61">
        <v>40715</v>
      </c>
      <c r="E112" s="60">
        <v>52998</v>
      </c>
      <c r="F112" s="36" t="s">
        <v>83</v>
      </c>
      <c r="G112" s="31">
        <v>36343</v>
      </c>
      <c r="H112" s="31"/>
      <c r="I112" s="31">
        <v>100</v>
      </c>
      <c r="J112" s="109">
        <f t="shared" si="4"/>
        <v>36243</v>
      </c>
      <c r="N112" s="97"/>
      <c r="O112" s="97"/>
      <c r="P112" s="97"/>
      <c r="Q112" s="97"/>
    </row>
    <row r="113" spans="2:17" ht="12" customHeight="1" x14ac:dyDescent="0.25">
      <c r="B113" s="55" t="s">
        <v>93</v>
      </c>
      <c r="C113" s="56" t="s">
        <v>95</v>
      </c>
      <c r="D113" s="51">
        <v>40715</v>
      </c>
      <c r="E113" s="52">
        <v>25000</v>
      </c>
      <c r="F113" s="57" t="s">
        <v>82</v>
      </c>
      <c r="G113" s="31">
        <v>25000</v>
      </c>
      <c r="H113" s="31"/>
      <c r="I113" s="31">
        <v>0</v>
      </c>
      <c r="J113" s="109">
        <f t="shared" si="4"/>
        <v>25000</v>
      </c>
      <c r="N113" s="97"/>
      <c r="O113" s="99"/>
      <c r="P113" s="97"/>
      <c r="Q113" s="97"/>
    </row>
    <row r="114" spans="2:17" ht="12" customHeight="1" x14ac:dyDescent="0.25">
      <c r="B114" s="55" t="s">
        <v>187</v>
      </c>
      <c r="C114" s="56">
        <v>2014</v>
      </c>
      <c r="D114" s="51">
        <v>41816</v>
      </c>
      <c r="E114" s="52">
        <v>16495</v>
      </c>
      <c r="F114" s="57" t="s">
        <v>188</v>
      </c>
      <c r="G114" s="31">
        <v>15940</v>
      </c>
      <c r="H114" s="31"/>
      <c r="I114" s="31">
        <v>1320</v>
      </c>
      <c r="J114" s="107">
        <f t="shared" si="4"/>
        <v>14620</v>
      </c>
      <c r="N114" s="97"/>
      <c r="O114" s="99"/>
      <c r="P114" s="97"/>
      <c r="Q114" s="97"/>
    </row>
    <row r="115" spans="2:17" ht="12" customHeight="1" x14ac:dyDescent="0.25">
      <c r="B115" s="55" t="s">
        <v>187</v>
      </c>
      <c r="C115" s="56">
        <v>2016</v>
      </c>
      <c r="D115" s="51">
        <v>42390</v>
      </c>
      <c r="E115" s="52">
        <v>38305</v>
      </c>
      <c r="F115" s="57" t="s">
        <v>222</v>
      </c>
      <c r="G115" s="31">
        <v>38005</v>
      </c>
      <c r="H115" s="31"/>
      <c r="I115" s="31">
        <v>0</v>
      </c>
      <c r="J115" s="108">
        <f t="shared" si="4"/>
        <v>38005</v>
      </c>
      <c r="N115" s="97"/>
      <c r="O115" s="99"/>
      <c r="P115" s="97"/>
      <c r="Q115" s="97"/>
    </row>
    <row r="116" spans="2:17" ht="12" customHeight="1" x14ac:dyDescent="0.25">
      <c r="B116" s="55" t="s">
        <v>187</v>
      </c>
      <c r="C116" s="56" t="s">
        <v>276</v>
      </c>
      <c r="D116" s="51">
        <v>43452</v>
      </c>
      <c r="E116" s="52">
        <v>49990</v>
      </c>
      <c r="F116" s="57" t="s">
        <v>268</v>
      </c>
      <c r="G116" s="31">
        <v>49990</v>
      </c>
      <c r="H116" s="31"/>
      <c r="I116" s="31">
        <v>0</v>
      </c>
      <c r="J116" s="109">
        <f t="shared" si="4"/>
        <v>49990</v>
      </c>
      <c r="N116" s="97"/>
      <c r="O116" s="97"/>
      <c r="P116" s="97"/>
      <c r="Q116" s="97"/>
    </row>
    <row r="117" spans="2:17" ht="12" customHeight="1" x14ac:dyDescent="0.25">
      <c r="B117" s="55" t="s">
        <v>187</v>
      </c>
      <c r="C117" s="56" t="s">
        <v>297</v>
      </c>
      <c r="D117" s="51">
        <v>43452</v>
      </c>
      <c r="E117" s="52">
        <v>10100</v>
      </c>
      <c r="F117" s="57" t="s">
        <v>251</v>
      </c>
      <c r="G117" s="31">
        <v>10100</v>
      </c>
      <c r="H117" s="31"/>
      <c r="I117" s="31">
        <v>230</v>
      </c>
      <c r="J117" s="107">
        <f t="shared" si="4"/>
        <v>9870</v>
      </c>
      <c r="N117" s="97"/>
      <c r="O117" s="99"/>
      <c r="P117" s="97"/>
      <c r="Q117" s="97"/>
    </row>
    <row r="118" spans="2:17" ht="12" customHeight="1" x14ac:dyDescent="0.25">
      <c r="B118" s="55" t="s">
        <v>93</v>
      </c>
      <c r="C118" s="56" t="s">
        <v>318</v>
      </c>
      <c r="D118" s="51">
        <v>43643</v>
      </c>
      <c r="E118" s="52">
        <v>84995</v>
      </c>
      <c r="F118" s="57" t="s">
        <v>319</v>
      </c>
      <c r="G118" s="31">
        <v>0</v>
      </c>
      <c r="H118" s="31">
        <v>84995</v>
      </c>
      <c r="I118" s="31">
        <v>0</v>
      </c>
      <c r="J118" s="108">
        <f t="shared" si="4"/>
        <v>84995</v>
      </c>
      <c r="N118" s="99"/>
      <c r="O118" s="99"/>
      <c r="P118" s="99"/>
      <c r="Q118" s="99"/>
    </row>
    <row r="119" spans="2:17" ht="12" customHeight="1" x14ac:dyDescent="0.25">
      <c r="B119" s="35" t="s">
        <v>108</v>
      </c>
      <c r="C119" s="36">
        <v>2012</v>
      </c>
      <c r="D119" s="51">
        <v>40983</v>
      </c>
      <c r="E119" s="52">
        <v>12100</v>
      </c>
      <c r="F119" s="36" t="s">
        <v>121</v>
      </c>
      <c r="G119" s="31">
        <v>8520</v>
      </c>
      <c r="H119" s="31"/>
      <c r="I119" s="31">
        <v>695</v>
      </c>
      <c r="J119" s="109">
        <f t="shared" si="4"/>
        <v>7825</v>
      </c>
      <c r="N119" s="99"/>
      <c r="O119" s="99"/>
      <c r="P119" s="99"/>
      <c r="Q119" s="99"/>
    </row>
    <row r="120" spans="2:17" ht="12" customHeight="1" x14ac:dyDescent="0.25">
      <c r="B120" s="55" t="s">
        <v>164</v>
      </c>
      <c r="C120" s="56">
        <v>2010</v>
      </c>
      <c r="D120" s="51">
        <v>36070</v>
      </c>
      <c r="E120" s="52">
        <v>3200</v>
      </c>
      <c r="F120" s="57" t="s">
        <v>133</v>
      </c>
      <c r="G120" s="31">
        <v>1515</v>
      </c>
      <c r="H120" s="31"/>
      <c r="I120" s="31">
        <v>210</v>
      </c>
      <c r="J120" s="107">
        <f t="shared" si="4"/>
        <v>1305</v>
      </c>
      <c r="N120" s="97"/>
      <c r="O120" s="99"/>
      <c r="P120" s="97"/>
      <c r="Q120" s="97"/>
    </row>
    <row r="121" spans="2:17" ht="12" customHeight="1" x14ac:dyDescent="0.25">
      <c r="B121" s="55" t="s">
        <v>320</v>
      </c>
      <c r="C121" s="56">
        <v>2019</v>
      </c>
      <c r="D121" s="51">
        <v>43616</v>
      </c>
      <c r="E121" s="52">
        <v>6000</v>
      </c>
      <c r="F121" s="57" t="s">
        <v>319</v>
      </c>
      <c r="G121" s="31">
        <v>0</v>
      </c>
      <c r="H121" s="31">
        <v>6000</v>
      </c>
      <c r="I121" s="31">
        <v>0</v>
      </c>
      <c r="J121" s="109">
        <f t="shared" si="4"/>
        <v>6000</v>
      </c>
      <c r="N121" s="99"/>
      <c r="O121" s="99"/>
      <c r="P121" s="99"/>
      <c r="Q121" s="99"/>
    </row>
    <row r="122" spans="2:17" ht="12" customHeight="1" x14ac:dyDescent="0.25">
      <c r="B122" s="55" t="s">
        <v>96</v>
      </c>
      <c r="C122" s="56" t="s">
        <v>55</v>
      </c>
      <c r="D122" s="59">
        <v>39876</v>
      </c>
      <c r="E122" s="60">
        <v>49995</v>
      </c>
      <c r="F122" s="57" t="s">
        <v>300</v>
      </c>
      <c r="G122" s="31">
        <v>48825</v>
      </c>
      <c r="H122" s="31"/>
      <c r="I122" s="31">
        <v>26857</v>
      </c>
      <c r="J122" s="107">
        <f t="shared" si="4"/>
        <v>21968</v>
      </c>
      <c r="N122" s="97"/>
      <c r="O122" s="97"/>
      <c r="P122" s="97"/>
      <c r="Q122" s="97"/>
    </row>
    <row r="123" spans="2:17" ht="12" customHeight="1" x14ac:dyDescent="0.25">
      <c r="B123" s="55" t="s">
        <v>134</v>
      </c>
      <c r="C123" s="56">
        <v>2009</v>
      </c>
      <c r="D123" s="59">
        <v>39876</v>
      </c>
      <c r="E123" s="60">
        <v>16600</v>
      </c>
      <c r="F123" s="57" t="s">
        <v>65</v>
      </c>
      <c r="G123" s="31">
        <v>7240</v>
      </c>
      <c r="H123" s="31"/>
      <c r="I123" s="31">
        <v>7240</v>
      </c>
      <c r="J123" s="108">
        <f t="shared" si="4"/>
        <v>0</v>
      </c>
      <c r="N123" s="97"/>
      <c r="O123" s="99"/>
      <c r="P123" s="97"/>
      <c r="Q123" s="97"/>
    </row>
    <row r="124" spans="2:17" ht="12" customHeight="1" x14ac:dyDescent="0.25">
      <c r="B124" s="55" t="s">
        <v>134</v>
      </c>
      <c r="C124" s="56">
        <v>2010</v>
      </c>
      <c r="D124" s="59">
        <v>40330</v>
      </c>
      <c r="E124" s="60">
        <v>14320</v>
      </c>
      <c r="F124" s="57" t="s">
        <v>301</v>
      </c>
      <c r="G124" s="31">
        <v>11060</v>
      </c>
      <c r="H124" s="31"/>
      <c r="I124" s="31">
        <v>280</v>
      </c>
      <c r="J124" s="108">
        <f t="shared" si="4"/>
        <v>10780</v>
      </c>
      <c r="N124" s="97"/>
      <c r="O124" s="97"/>
      <c r="P124" s="97"/>
      <c r="Q124" s="97"/>
    </row>
    <row r="125" spans="2:17" ht="12" customHeight="1" x14ac:dyDescent="0.25">
      <c r="B125" s="55" t="s">
        <v>96</v>
      </c>
      <c r="C125" s="56" t="s">
        <v>58</v>
      </c>
      <c r="D125" s="59">
        <v>40330</v>
      </c>
      <c r="E125" s="60">
        <v>29999</v>
      </c>
      <c r="F125" s="57" t="s">
        <v>67</v>
      </c>
      <c r="G125" s="31">
        <v>23051</v>
      </c>
      <c r="H125" s="31"/>
      <c r="I125" s="31">
        <v>0</v>
      </c>
      <c r="J125" s="108">
        <f t="shared" si="4"/>
        <v>23051</v>
      </c>
      <c r="N125" s="97"/>
      <c r="O125" s="97"/>
      <c r="P125" s="97"/>
      <c r="Q125" s="97"/>
    </row>
    <row r="126" spans="2:17" ht="12" customHeight="1" x14ac:dyDescent="0.25">
      <c r="B126" s="35" t="s">
        <v>96</v>
      </c>
      <c r="C126" s="36" t="s">
        <v>53</v>
      </c>
      <c r="D126" s="61">
        <v>41032</v>
      </c>
      <c r="E126" s="58">
        <v>14999</v>
      </c>
      <c r="F126" s="36" t="s">
        <v>123</v>
      </c>
      <c r="G126" s="31">
        <v>11505</v>
      </c>
      <c r="H126" s="31"/>
      <c r="I126" s="31">
        <v>18</v>
      </c>
      <c r="J126" s="109">
        <f t="shared" si="4"/>
        <v>11487</v>
      </c>
      <c r="N126" s="97"/>
      <c r="O126" s="97"/>
      <c r="P126" s="97"/>
      <c r="Q126" s="97"/>
    </row>
    <row r="127" spans="2:17" ht="12" customHeight="1" x14ac:dyDescent="0.25">
      <c r="B127" s="35" t="s">
        <v>134</v>
      </c>
      <c r="C127" s="36">
        <v>2012</v>
      </c>
      <c r="D127" s="61">
        <v>41032</v>
      </c>
      <c r="E127" s="58">
        <v>23585</v>
      </c>
      <c r="F127" s="36" t="s">
        <v>116</v>
      </c>
      <c r="G127" s="31">
        <v>21045</v>
      </c>
      <c r="H127" s="31"/>
      <c r="I127" s="31">
        <v>3545</v>
      </c>
      <c r="J127" s="107">
        <f t="shared" si="4"/>
        <v>17500</v>
      </c>
      <c r="N127" s="97"/>
      <c r="O127" s="99"/>
      <c r="P127" s="97"/>
      <c r="Q127" s="97"/>
    </row>
    <row r="128" spans="2:17" ht="12" customHeight="1" x14ac:dyDescent="0.25">
      <c r="B128" s="35" t="s">
        <v>134</v>
      </c>
      <c r="C128" s="36">
        <v>2014</v>
      </c>
      <c r="D128" s="61">
        <v>41831</v>
      </c>
      <c r="E128" s="58">
        <v>32385</v>
      </c>
      <c r="F128" s="36" t="s">
        <v>302</v>
      </c>
      <c r="G128" s="31">
        <v>32185</v>
      </c>
      <c r="H128" s="31"/>
      <c r="I128" s="31">
        <v>710</v>
      </c>
      <c r="J128" s="108">
        <f t="shared" si="4"/>
        <v>31475</v>
      </c>
      <c r="N128" s="97"/>
      <c r="O128" s="97"/>
      <c r="P128" s="97"/>
      <c r="Q128" s="97"/>
    </row>
    <row r="129" spans="2:17" ht="12" customHeight="1" x14ac:dyDescent="0.25">
      <c r="B129" s="35" t="s">
        <v>134</v>
      </c>
      <c r="C129" s="36">
        <v>2015</v>
      </c>
      <c r="D129" s="61">
        <v>42327</v>
      </c>
      <c r="E129" s="58">
        <v>42790</v>
      </c>
      <c r="F129" s="36" t="s">
        <v>231</v>
      </c>
      <c r="G129" s="31">
        <v>40980</v>
      </c>
      <c r="H129" s="31"/>
      <c r="I129" s="31">
        <v>0</v>
      </c>
      <c r="J129" s="108">
        <f t="shared" si="4"/>
        <v>40980</v>
      </c>
      <c r="N129" s="97"/>
      <c r="O129" s="97"/>
      <c r="P129" s="97"/>
      <c r="Q129" s="97"/>
    </row>
    <row r="130" spans="2:17" ht="12" customHeight="1" x14ac:dyDescent="0.25">
      <c r="B130" s="35" t="s">
        <v>96</v>
      </c>
      <c r="C130" s="36" t="s">
        <v>287</v>
      </c>
      <c r="D130" s="61">
        <v>42451</v>
      </c>
      <c r="E130" s="58">
        <v>35000</v>
      </c>
      <c r="F130" s="36" t="s">
        <v>232</v>
      </c>
      <c r="G130" s="31">
        <v>31610</v>
      </c>
      <c r="H130" s="31"/>
      <c r="I130" s="31">
        <v>0</v>
      </c>
      <c r="J130" s="108">
        <f t="shared" si="4"/>
        <v>31610</v>
      </c>
      <c r="N130" s="97"/>
      <c r="O130" s="99"/>
      <c r="P130" s="97"/>
      <c r="Q130" s="97"/>
    </row>
    <row r="131" spans="2:17" ht="12" customHeight="1" x14ac:dyDescent="0.25">
      <c r="B131" s="35" t="s">
        <v>134</v>
      </c>
      <c r="C131" s="36">
        <v>2018</v>
      </c>
      <c r="D131" s="61">
        <v>43307</v>
      </c>
      <c r="E131" s="58">
        <v>5605</v>
      </c>
      <c r="F131" s="36" t="s">
        <v>321</v>
      </c>
      <c r="G131" s="31">
        <v>0</v>
      </c>
      <c r="H131" s="31">
        <v>5605</v>
      </c>
      <c r="I131" s="31">
        <v>0</v>
      </c>
      <c r="J131" s="108">
        <f t="shared" si="4"/>
        <v>5605</v>
      </c>
      <c r="N131" s="97"/>
      <c r="O131" s="97"/>
      <c r="P131" s="97"/>
      <c r="Q131" s="97"/>
    </row>
    <row r="132" spans="2:17" ht="12" customHeight="1" x14ac:dyDescent="0.25">
      <c r="B132" s="35" t="s">
        <v>134</v>
      </c>
      <c r="C132" s="36">
        <v>2018</v>
      </c>
      <c r="D132" s="61">
        <v>43307</v>
      </c>
      <c r="E132" s="58">
        <v>24765</v>
      </c>
      <c r="F132" s="36" t="s">
        <v>322</v>
      </c>
      <c r="G132" s="31">
        <v>0</v>
      </c>
      <c r="H132" s="31">
        <v>24765</v>
      </c>
      <c r="I132" s="31">
        <v>0</v>
      </c>
      <c r="J132" s="108">
        <f t="shared" si="4"/>
        <v>24765</v>
      </c>
      <c r="N132" s="99"/>
      <c r="O132" s="99"/>
      <c r="P132" s="99"/>
      <c r="Q132" s="99"/>
    </row>
    <row r="133" spans="2:17" ht="12" customHeight="1" x14ac:dyDescent="0.25">
      <c r="B133" s="55" t="s">
        <v>97</v>
      </c>
      <c r="C133" s="56" t="s">
        <v>41</v>
      </c>
      <c r="D133" s="59">
        <v>39023</v>
      </c>
      <c r="E133" s="60">
        <v>119301</v>
      </c>
      <c r="F133" s="57" t="s">
        <v>47</v>
      </c>
      <c r="G133" s="31">
        <v>3081</v>
      </c>
      <c r="H133" s="31"/>
      <c r="I133" s="31">
        <v>0</v>
      </c>
      <c r="J133" s="108">
        <f t="shared" si="4"/>
        <v>3081</v>
      </c>
      <c r="N133" s="97"/>
      <c r="O133" s="97"/>
      <c r="P133" s="97"/>
      <c r="Q133" s="97"/>
    </row>
    <row r="134" spans="2:17" ht="12" customHeight="1" x14ac:dyDescent="0.25">
      <c r="B134" s="55" t="s">
        <v>97</v>
      </c>
      <c r="C134" s="56" t="s">
        <v>56</v>
      </c>
      <c r="D134" s="59">
        <v>39643</v>
      </c>
      <c r="E134" s="60">
        <v>73999</v>
      </c>
      <c r="F134" s="57" t="s">
        <v>218</v>
      </c>
      <c r="G134" s="31">
        <v>71750</v>
      </c>
      <c r="H134" s="31"/>
      <c r="I134" s="31">
        <v>2591</v>
      </c>
      <c r="J134" s="109">
        <f t="shared" si="4"/>
        <v>69159</v>
      </c>
      <c r="N134" s="97"/>
      <c r="O134" s="97"/>
      <c r="P134" s="97"/>
      <c r="Q134" s="97"/>
    </row>
    <row r="135" spans="2:17" ht="12" customHeight="1" x14ac:dyDescent="0.25">
      <c r="B135" s="35" t="s">
        <v>135</v>
      </c>
      <c r="C135" s="36">
        <v>2011</v>
      </c>
      <c r="D135" s="61">
        <v>40849</v>
      </c>
      <c r="E135" s="58">
        <v>53285</v>
      </c>
      <c r="F135" s="36" t="s">
        <v>122</v>
      </c>
      <c r="G135" s="31">
        <v>40340</v>
      </c>
      <c r="H135" s="31"/>
      <c r="I135" s="31">
        <v>2565</v>
      </c>
      <c r="J135" s="109">
        <f t="shared" si="4"/>
        <v>37775</v>
      </c>
      <c r="N135" s="97"/>
      <c r="O135" s="97"/>
      <c r="P135" s="97"/>
      <c r="Q135" s="97"/>
    </row>
    <row r="136" spans="2:17" ht="12" customHeight="1" x14ac:dyDescent="0.25">
      <c r="B136" s="35" t="s">
        <v>97</v>
      </c>
      <c r="C136" s="36" t="s">
        <v>127</v>
      </c>
      <c r="D136" s="61">
        <v>40766</v>
      </c>
      <c r="E136" s="58">
        <v>105000</v>
      </c>
      <c r="F136" s="36" t="s">
        <v>87</v>
      </c>
      <c r="G136" s="31">
        <v>105000</v>
      </c>
      <c r="H136" s="31"/>
      <c r="I136" s="31">
        <v>0</v>
      </c>
      <c r="J136" s="109">
        <f t="shared" si="4"/>
        <v>105000</v>
      </c>
      <c r="N136" s="97"/>
      <c r="O136" s="99"/>
      <c r="P136" s="97"/>
      <c r="Q136" s="97"/>
    </row>
    <row r="137" spans="2:17" ht="12" customHeight="1" x14ac:dyDescent="0.25">
      <c r="B137" s="35" t="s">
        <v>135</v>
      </c>
      <c r="C137" s="36">
        <v>2014</v>
      </c>
      <c r="D137" s="61">
        <v>41863</v>
      </c>
      <c r="E137" s="58">
        <v>100325</v>
      </c>
      <c r="F137" s="36" t="s">
        <v>212</v>
      </c>
      <c r="G137" s="31">
        <v>96565</v>
      </c>
      <c r="H137" s="31"/>
      <c r="I137" s="31">
        <v>3105</v>
      </c>
      <c r="J137" s="109">
        <f t="shared" si="4"/>
        <v>93460</v>
      </c>
      <c r="N137" s="99"/>
      <c r="O137" s="99"/>
      <c r="P137" s="99"/>
      <c r="Q137" s="99"/>
    </row>
    <row r="138" spans="2:17" ht="12" customHeight="1" x14ac:dyDescent="0.25">
      <c r="B138" s="55" t="s">
        <v>109</v>
      </c>
      <c r="C138" s="56" t="s">
        <v>16</v>
      </c>
      <c r="D138" s="59">
        <v>36293</v>
      </c>
      <c r="E138" s="60">
        <v>139995</v>
      </c>
      <c r="F138" s="62" t="s">
        <v>303</v>
      </c>
      <c r="G138" s="31">
        <v>34905</v>
      </c>
      <c r="H138" s="31"/>
      <c r="I138" s="31">
        <v>6272</v>
      </c>
      <c r="J138" s="109">
        <f t="shared" si="4"/>
        <v>28633</v>
      </c>
      <c r="N138" s="97"/>
      <c r="O138" s="97"/>
      <c r="P138" s="97"/>
      <c r="Q138" s="97"/>
    </row>
    <row r="139" spans="2:17" ht="12" customHeight="1" x14ac:dyDescent="0.25">
      <c r="B139" s="55" t="s">
        <v>109</v>
      </c>
      <c r="C139" s="56" t="s">
        <v>24</v>
      </c>
      <c r="D139" s="59">
        <v>36866</v>
      </c>
      <c r="E139" s="60">
        <v>149999</v>
      </c>
      <c r="F139" s="36" t="s">
        <v>269</v>
      </c>
      <c r="G139" s="31">
        <v>8805</v>
      </c>
      <c r="H139" s="31"/>
      <c r="I139" s="31">
        <v>8805</v>
      </c>
      <c r="J139" s="107">
        <f t="shared" si="4"/>
        <v>0</v>
      </c>
      <c r="N139" s="97"/>
      <c r="O139" s="97"/>
      <c r="P139" s="97"/>
      <c r="Q139" s="97"/>
    </row>
    <row r="140" spans="2:17" ht="12" customHeight="1" x14ac:dyDescent="0.25">
      <c r="B140" s="55" t="s">
        <v>109</v>
      </c>
      <c r="C140" s="56" t="s">
        <v>27</v>
      </c>
      <c r="D140" s="59">
        <v>37216</v>
      </c>
      <c r="E140" s="60">
        <v>199996</v>
      </c>
      <c r="F140" s="36" t="s">
        <v>29</v>
      </c>
      <c r="G140" s="31">
        <v>123995</v>
      </c>
      <c r="H140" s="31"/>
      <c r="I140" s="31">
        <v>0</v>
      </c>
      <c r="J140" s="109">
        <f t="shared" si="4"/>
        <v>123995</v>
      </c>
      <c r="N140" s="97"/>
      <c r="O140" s="102"/>
      <c r="P140" s="97"/>
      <c r="Q140" s="97"/>
    </row>
    <row r="141" spans="2:17" ht="12" customHeight="1" x14ac:dyDescent="0.25">
      <c r="B141" s="55" t="s">
        <v>109</v>
      </c>
      <c r="C141" s="56" t="s">
        <v>189</v>
      </c>
      <c r="D141" s="59">
        <v>37489</v>
      </c>
      <c r="E141" s="60">
        <v>274995</v>
      </c>
      <c r="F141" s="36" t="s">
        <v>351</v>
      </c>
      <c r="G141" s="31">
        <v>118415</v>
      </c>
      <c r="H141" s="31"/>
      <c r="I141" s="31">
        <v>8975</v>
      </c>
      <c r="J141" s="109">
        <f t="shared" si="4"/>
        <v>109440</v>
      </c>
      <c r="N141" s="97"/>
      <c r="O141" s="102"/>
      <c r="P141" s="97"/>
      <c r="Q141" s="97"/>
    </row>
    <row r="142" spans="2:17" ht="12" customHeight="1" x14ac:dyDescent="0.25">
      <c r="B142" s="55" t="s">
        <v>109</v>
      </c>
      <c r="C142" s="56" t="s">
        <v>190</v>
      </c>
      <c r="D142" s="59">
        <v>37854</v>
      </c>
      <c r="E142" s="60">
        <v>349994</v>
      </c>
      <c r="F142" s="36" t="s">
        <v>352</v>
      </c>
      <c r="G142" s="31">
        <v>117985</v>
      </c>
      <c r="H142" s="31"/>
      <c r="I142" s="31">
        <v>0</v>
      </c>
      <c r="J142" s="109">
        <f t="shared" si="4"/>
        <v>117985</v>
      </c>
      <c r="N142" s="97"/>
      <c r="O142" s="102"/>
      <c r="P142" s="97"/>
      <c r="Q142" s="97"/>
    </row>
    <row r="143" spans="2:17" ht="12" customHeight="1" x14ac:dyDescent="0.25">
      <c r="B143" s="55" t="s">
        <v>136</v>
      </c>
      <c r="C143" s="56" t="s">
        <v>333</v>
      </c>
      <c r="D143" s="59">
        <v>38232</v>
      </c>
      <c r="E143" s="60">
        <v>199996</v>
      </c>
      <c r="F143" s="36" t="s">
        <v>353</v>
      </c>
      <c r="G143" s="31">
        <v>53625</v>
      </c>
      <c r="H143" s="31"/>
      <c r="I143" s="31">
        <v>0</v>
      </c>
      <c r="J143" s="109">
        <f t="shared" si="4"/>
        <v>53625</v>
      </c>
      <c r="N143" s="97"/>
      <c r="O143" s="102"/>
      <c r="P143" s="97"/>
      <c r="Q143" s="97"/>
    </row>
    <row r="144" spans="2:17" ht="12" customHeight="1" x14ac:dyDescent="0.25">
      <c r="B144" s="55" t="s">
        <v>136</v>
      </c>
      <c r="C144" s="56" t="s">
        <v>350</v>
      </c>
      <c r="D144" s="59">
        <v>38603</v>
      </c>
      <c r="E144" s="60">
        <v>195025</v>
      </c>
      <c r="F144" s="36" t="s">
        <v>353</v>
      </c>
      <c r="G144" s="31">
        <v>55055</v>
      </c>
      <c r="H144" s="31"/>
      <c r="I144" s="31">
        <v>0</v>
      </c>
      <c r="J144" s="107">
        <f t="shared" si="4"/>
        <v>55055</v>
      </c>
      <c r="N144" s="97"/>
      <c r="O144" s="102"/>
      <c r="P144" s="97"/>
      <c r="Q144" s="97"/>
    </row>
    <row r="145" spans="2:17" ht="12" customHeight="1" x14ac:dyDescent="0.25">
      <c r="B145" s="55" t="s">
        <v>109</v>
      </c>
      <c r="C145" s="56" t="s">
        <v>68</v>
      </c>
      <c r="D145" s="59">
        <v>39940</v>
      </c>
      <c r="E145" s="60">
        <v>131158</v>
      </c>
      <c r="F145" s="36" t="s">
        <v>300</v>
      </c>
      <c r="G145" s="31">
        <v>51258</v>
      </c>
      <c r="H145" s="31"/>
      <c r="I145" s="31">
        <v>795</v>
      </c>
      <c r="J145" s="109">
        <f t="shared" si="4"/>
        <v>50463</v>
      </c>
      <c r="N145" s="97"/>
      <c r="O145" s="102"/>
      <c r="P145" s="97"/>
      <c r="Q145" s="97"/>
    </row>
    <row r="146" spans="2:17" ht="12" customHeight="1" x14ac:dyDescent="0.25">
      <c r="B146" s="55" t="s">
        <v>109</v>
      </c>
      <c r="C146" s="56" t="s">
        <v>66</v>
      </c>
      <c r="D146" s="59">
        <v>39940</v>
      </c>
      <c r="E146" s="60">
        <v>38840</v>
      </c>
      <c r="F146" s="36" t="s">
        <v>65</v>
      </c>
      <c r="G146" s="31">
        <v>38840</v>
      </c>
      <c r="H146" s="31"/>
      <c r="I146" s="31">
        <v>0</v>
      </c>
      <c r="J146" s="109">
        <f t="shared" si="4"/>
        <v>38840</v>
      </c>
      <c r="N146" s="97"/>
      <c r="O146" s="103"/>
      <c r="P146" s="97"/>
      <c r="Q146" s="97"/>
    </row>
    <row r="147" spans="2:17" ht="12" customHeight="1" x14ac:dyDescent="0.25">
      <c r="B147" s="55" t="s">
        <v>109</v>
      </c>
      <c r="C147" s="56" t="s">
        <v>102</v>
      </c>
      <c r="D147" s="59">
        <v>40408</v>
      </c>
      <c r="E147" s="60">
        <v>163870</v>
      </c>
      <c r="F147" s="36" t="s">
        <v>85</v>
      </c>
      <c r="G147" s="31">
        <v>112548</v>
      </c>
      <c r="H147" s="31"/>
      <c r="I147" s="31">
        <v>0</v>
      </c>
      <c r="J147" s="107">
        <f t="shared" si="4"/>
        <v>112548</v>
      </c>
      <c r="N147" s="97"/>
      <c r="O147" s="102"/>
      <c r="P147" s="97"/>
      <c r="Q147" s="97"/>
    </row>
    <row r="148" spans="2:17" ht="12" customHeight="1" x14ac:dyDescent="0.25">
      <c r="B148" s="55" t="s">
        <v>109</v>
      </c>
      <c r="C148" s="56" t="s">
        <v>137</v>
      </c>
      <c r="D148" s="59">
        <v>40408</v>
      </c>
      <c r="E148" s="60">
        <v>36130</v>
      </c>
      <c r="F148" s="36" t="s">
        <v>98</v>
      </c>
      <c r="G148" s="31">
        <v>36130</v>
      </c>
      <c r="H148" s="31"/>
      <c r="I148" s="31">
        <v>0</v>
      </c>
      <c r="J148" s="108">
        <f t="shared" si="4"/>
        <v>36130</v>
      </c>
      <c r="N148" s="97"/>
      <c r="O148" s="102"/>
      <c r="P148" s="97"/>
      <c r="Q148" s="97"/>
    </row>
    <row r="149" spans="2:17" ht="12" customHeight="1" x14ac:dyDescent="0.25">
      <c r="B149" s="35" t="s">
        <v>136</v>
      </c>
      <c r="C149" s="36" t="s">
        <v>334</v>
      </c>
      <c r="D149" s="61">
        <v>40983</v>
      </c>
      <c r="E149" s="58">
        <v>65434</v>
      </c>
      <c r="F149" s="36" t="s">
        <v>354</v>
      </c>
      <c r="G149" s="31">
        <v>65434</v>
      </c>
      <c r="H149" s="31"/>
      <c r="I149" s="31">
        <v>0</v>
      </c>
      <c r="J149" s="108">
        <f t="shared" si="4"/>
        <v>65434</v>
      </c>
      <c r="N149" s="97"/>
      <c r="O149" s="102"/>
      <c r="P149" s="97"/>
      <c r="Q149" s="97"/>
    </row>
    <row r="150" spans="2:17" ht="12" customHeight="1" x14ac:dyDescent="0.25">
      <c r="B150" s="35" t="s">
        <v>136</v>
      </c>
      <c r="C150" s="36" t="s">
        <v>335</v>
      </c>
      <c r="D150" s="61">
        <v>40983</v>
      </c>
      <c r="E150" s="58">
        <v>56870</v>
      </c>
      <c r="F150" s="36" t="s">
        <v>120</v>
      </c>
      <c r="G150" s="31">
        <v>56870</v>
      </c>
      <c r="H150" s="31"/>
      <c r="I150" s="31">
        <v>0</v>
      </c>
      <c r="J150" s="108">
        <f t="shared" si="4"/>
        <v>56870</v>
      </c>
      <c r="N150" s="97"/>
      <c r="O150" s="102"/>
      <c r="P150" s="97"/>
      <c r="Q150" s="97"/>
    </row>
    <row r="151" spans="2:17" ht="12" customHeight="1" x14ac:dyDescent="0.25">
      <c r="B151" s="35" t="s">
        <v>109</v>
      </c>
      <c r="C151" s="36" t="s">
        <v>138</v>
      </c>
      <c r="D151" s="61">
        <v>41053</v>
      </c>
      <c r="E151" s="58">
        <v>149999</v>
      </c>
      <c r="F151" s="36" t="s">
        <v>123</v>
      </c>
      <c r="G151" s="31">
        <v>149999</v>
      </c>
      <c r="H151" s="31"/>
      <c r="I151" s="31">
        <v>0</v>
      </c>
      <c r="J151" s="108">
        <f t="shared" si="4"/>
        <v>149999</v>
      </c>
      <c r="N151" s="97"/>
      <c r="O151" s="102"/>
      <c r="P151" s="97"/>
      <c r="Q151" s="97"/>
    </row>
    <row r="152" spans="2:17" ht="12" customHeight="1" x14ac:dyDescent="0.25">
      <c r="B152" s="35" t="s">
        <v>109</v>
      </c>
      <c r="C152" s="36" t="s">
        <v>170</v>
      </c>
      <c r="D152" s="61">
        <v>41394</v>
      </c>
      <c r="E152" s="58">
        <v>414000</v>
      </c>
      <c r="F152" s="36" t="s">
        <v>160</v>
      </c>
      <c r="G152" s="31">
        <v>406095</v>
      </c>
      <c r="H152" s="31"/>
      <c r="I152" s="31">
        <v>0</v>
      </c>
      <c r="J152" s="108">
        <f t="shared" si="4"/>
        <v>406095</v>
      </c>
      <c r="N152" s="97"/>
      <c r="O152" s="103"/>
      <c r="P152" s="97"/>
      <c r="Q152" s="97"/>
    </row>
    <row r="153" spans="2:17" ht="12" customHeight="1" x14ac:dyDescent="0.25">
      <c r="B153" s="35" t="s">
        <v>109</v>
      </c>
      <c r="C153" s="36" t="s">
        <v>245</v>
      </c>
      <c r="D153" s="61">
        <v>41745</v>
      </c>
      <c r="E153" s="58">
        <v>50001</v>
      </c>
      <c r="F153" s="36" t="s">
        <v>159</v>
      </c>
      <c r="G153" s="31">
        <v>50001</v>
      </c>
      <c r="H153" s="31"/>
      <c r="I153" s="31">
        <v>0</v>
      </c>
      <c r="J153" s="108">
        <f t="shared" si="4"/>
        <v>50001</v>
      </c>
      <c r="N153" s="97"/>
      <c r="O153" s="102"/>
      <c r="P153" s="97"/>
      <c r="Q153" s="97"/>
    </row>
    <row r="154" spans="2:17" ht="12" customHeight="1" x14ac:dyDescent="0.25">
      <c r="B154" s="35" t="s">
        <v>136</v>
      </c>
      <c r="C154" s="36" t="s">
        <v>336</v>
      </c>
      <c r="D154" s="61">
        <v>41745</v>
      </c>
      <c r="E154" s="58">
        <v>199285</v>
      </c>
      <c r="F154" s="36" t="s">
        <v>191</v>
      </c>
      <c r="G154" s="31">
        <v>166480</v>
      </c>
      <c r="H154" s="31"/>
      <c r="I154" s="31">
        <v>27665</v>
      </c>
      <c r="J154" s="108">
        <f t="shared" si="4"/>
        <v>138815</v>
      </c>
      <c r="N154" s="97"/>
      <c r="O154" s="103"/>
      <c r="P154" s="97"/>
      <c r="Q154" s="97"/>
    </row>
    <row r="155" spans="2:17" ht="12" customHeight="1" x14ac:dyDescent="0.25">
      <c r="B155" s="35" t="s">
        <v>136</v>
      </c>
      <c r="C155" s="36" t="s">
        <v>337</v>
      </c>
      <c r="D155" s="61">
        <v>42151</v>
      </c>
      <c r="E155" s="58">
        <v>172505</v>
      </c>
      <c r="F155" s="36" t="s">
        <v>213</v>
      </c>
      <c r="G155" s="31">
        <v>167970</v>
      </c>
      <c r="H155" s="31"/>
      <c r="I155" s="31">
        <v>0</v>
      </c>
      <c r="J155" s="108">
        <f t="shared" si="4"/>
        <v>167970</v>
      </c>
      <c r="N155" s="97"/>
      <c r="O155" s="102"/>
      <c r="P155" s="97"/>
      <c r="Q155" s="97"/>
    </row>
    <row r="156" spans="2:17" ht="12" customHeight="1" x14ac:dyDescent="0.25">
      <c r="B156" s="35" t="s">
        <v>109</v>
      </c>
      <c r="C156" s="36" t="s">
        <v>332</v>
      </c>
      <c r="D156" s="61">
        <v>42184</v>
      </c>
      <c r="E156" s="58">
        <v>31770</v>
      </c>
      <c r="F156" s="36" t="s">
        <v>214</v>
      </c>
      <c r="G156" s="31">
        <v>29620</v>
      </c>
      <c r="H156" s="31"/>
      <c r="I156" s="31">
        <v>1240</v>
      </c>
      <c r="J156" s="109">
        <f t="shared" si="4"/>
        <v>28380</v>
      </c>
      <c r="N156" s="97"/>
      <c r="O156" s="102"/>
      <c r="P156" s="97"/>
      <c r="Q156" s="97"/>
    </row>
    <row r="157" spans="2:17" ht="12" customHeight="1" x14ac:dyDescent="0.25">
      <c r="B157" s="35" t="s">
        <v>243</v>
      </c>
      <c r="C157" s="36" t="s">
        <v>233</v>
      </c>
      <c r="D157" s="61">
        <v>42374</v>
      </c>
      <c r="E157" s="58">
        <v>370645</v>
      </c>
      <c r="F157" s="36" t="s">
        <v>232</v>
      </c>
      <c r="G157" s="31">
        <v>370645</v>
      </c>
      <c r="H157" s="31"/>
      <c r="I157" s="31">
        <v>0</v>
      </c>
      <c r="J157" s="109">
        <f t="shared" si="4"/>
        <v>370645</v>
      </c>
      <c r="N157" s="97"/>
      <c r="O157" s="102"/>
      <c r="P157" s="97"/>
      <c r="Q157" s="97"/>
    </row>
    <row r="158" spans="2:17" ht="12" customHeight="1" x14ac:dyDescent="0.25">
      <c r="B158" s="35" t="s">
        <v>243</v>
      </c>
      <c r="C158" s="36" t="s">
        <v>234</v>
      </c>
      <c r="D158" s="61">
        <v>42374</v>
      </c>
      <c r="E158" s="58">
        <v>100000</v>
      </c>
      <c r="F158" s="36" t="s">
        <v>232</v>
      </c>
      <c r="G158" s="31">
        <v>100000</v>
      </c>
      <c r="H158" s="31"/>
      <c r="I158" s="31">
        <v>0</v>
      </c>
      <c r="J158" s="107">
        <f t="shared" si="4"/>
        <v>100000</v>
      </c>
      <c r="N158" s="97"/>
      <c r="O158" s="102"/>
      <c r="P158" s="97"/>
      <c r="Q158" s="97"/>
    </row>
    <row r="159" spans="2:17" ht="12" customHeight="1" x14ac:dyDescent="0.25">
      <c r="B159" s="35" t="s">
        <v>243</v>
      </c>
      <c r="C159" s="56" t="s">
        <v>235</v>
      </c>
      <c r="D159" s="59">
        <v>42374</v>
      </c>
      <c r="E159" s="60">
        <v>99999</v>
      </c>
      <c r="F159" s="57" t="s">
        <v>236</v>
      </c>
      <c r="G159" s="31">
        <v>84398</v>
      </c>
      <c r="H159" s="31"/>
      <c r="I159" s="31">
        <v>0</v>
      </c>
      <c r="J159" s="108">
        <f t="shared" si="4"/>
        <v>84398</v>
      </c>
      <c r="N159" s="97"/>
      <c r="O159" s="102"/>
      <c r="P159" s="97"/>
      <c r="Q159" s="97"/>
    </row>
    <row r="160" spans="2:17" ht="12" customHeight="1" x14ac:dyDescent="0.25">
      <c r="B160" s="35" t="s">
        <v>136</v>
      </c>
      <c r="C160" s="56" t="s">
        <v>338</v>
      </c>
      <c r="D160" s="59">
        <v>42465</v>
      </c>
      <c r="E160" s="60">
        <v>145915</v>
      </c>
      <c r="F160" s="57" t="s">
        <v>237</v>
      </c>
      <c r="G160" s="31">
        <v>145915</v>
      </c>
      <c r="H160" s="31"/>
      <c r="I160" s="31">
        <v>0</v>
      </c>
      <c r="J160" s="108">
        <f t="shared" si="4"/>
        <v>145915</v>
      </c>
      <c r="N160" s="97"/>
      <c r="O160" s="102"/>
      <c r="P160" s="97"/>
      <c r="Q160" s="97"/>
    </row>
    <row r="161" spans="2:17" ht="12" customHeight="1" x14ac:dyDescent="0.25">
      <c r="B161" s="35" t="s">
        <v>136</v>
      </c>
      <c r="C161" s="56" t="s">
        <v>339</v>
      </c>
      <c r="D161" s="59">
        <v>42494</v>
      </c>
      <c r="E161" s="60">
        <v>126135</v>
      </c>
      <c r="F161" s="57" t="s">
        <v>238</v>
      </c>
      <c r="G161" s="31">
        <v>126135</v>
      </c>
      <c r="H161" s="31"/>
      <c r="I161" s="31">
        <v>0</v>
      </c>
      <c r="J161" s="108">
        <f t="shared" si="4"/>
        <v>126135</v>
      </c>
      <c r="N161" s="97"/>
      <c r="O161" s="102"/>
      <c r="P161" s="97"/>
      <c r="Q161" s="97"/>
    </row>
    <row r="162" spans="2:17" ht="12" customHeight="1" x14ac:dyDescent="0.25">
      <c r="B162" s="35" t="s">
        <v>243</v>
      </c>
      <c r="C162" s="56" t="s">
        <v>340</v>
      </c>
      <c r="D162" s="59">
        <v>42509</v>
      </c>
      <c r="E162" s="60">
        <v>39395</v>
      </c>
      <c r="F162" s="57" t="s">
        <v>239</v>
      </c>
      <c r="G162" s="31">
        <v>39395</v>
      </c>
      <c r="H162" s="31"/>
      <c r="I162" s="31">
        <v>0</v>
      </c>
      <c r="J162" s="109">
        <f t="shared" si="4"/>
        <v>39395</v>
      </c>
      <c r="N162" s="97"/>
      <c r="O162" s="102"/>
      <c r="P162" s="97"/>
      <c r="Q162" s="97"/>
    </row>
    <row r="163" spans="2:17" ht="12" customHeight="1" x14ac:dyDescent="0.25">
      <c r="B163" s="35" t="s">
        <v>243</v>
      </c>
      <c r="C163" s="56" t="s">
        <v>330</v>
      </c>
      <c r="D163" s="59">
        <v>43040</v>
      </c>
      <c r="E163" s="60">
        <v>220000</v>
      </c>
      <c r="F163" s="57" t="s">
        <v>253</v>
      </c>
      <c r="G163" s="31">
        <v>176265</v>
      </c>
      <c r="H163" s="31"/>
      <c r="I163" s="31">
        <v>43175</v>
      </c>
      <c r="J163" s="107">
        <f t="shared" si="4"/>
        <v>133090</v>
      </c>
      <c r="N163" s="97"/>
      <c r="O163" s="97"/>
      <c r="P163" s="97"/>
      <c r="Q163" s="97"/>
    </row>
    <row r="164" spans="2:17" ht="12" customHeight="1" x14ac:dyDescent="0.25">
      <c r="B164" s="35" t="s">
        <v>243</v>
      </c>
      <c r="C164" s="56" t="s">
        <v>304</v>
      </c>
      <c r="D164" s="59">
        <v>43040</v>
      </c>
      <c r="E164" s="60">
        <v>441000</v>
      </c>
      <c r="F164" s="57" t="s">
        <v>270</v>
      </c>
      <c r="G164" s="31">
        <v>441000</v>
      </c>
      <c r="H164" s="31"/>
      <c r="I164" s="31">
        <v>0</v>
      </c>
      <c r="J164" s="108">
        <f t="shared" si="4"/>
        <v>441000</v>
      </c>
      <c r="N164" s="97"/>
      <c r="O164" s="97"/>
      <c r="P164" s="97"/>
      <c r="Q164" s="97"/>
    </row>
    <row r="165" spans="2:17" ht="12" customHeight="1" x14ac:dyDescent="0.25">
      <c r="B165" s="35" t="s">
        <v>243</v>
      </c>
      <c r="C165" s="56" t="s">
        <v>305</v>
      </c>
      <c r="D165" s="59">
        <v>43040</v>
      </c>
      <c r="E165" s="60">
        <v>59000</v>
      </c>
      <c r="F165" s="57" t="s">
        <v>271</v>
      </c>
      <c r="G165" s="31">
        <v>59000</v>
      </c>
      <c r="H165" s="31"/>
      <c r="I165" s="31">
        <v>0</v>
      </c>
      <c r="J165" s="108">
        <f t="shared" si="4"/>
        <v>59000</v>
      </c>
      <c r="N165" s="97"/>
      <c r="O165" s="97"/>
      <c r="P165" s="97"/>
      <c r="Q165" s="97"/>
    </row>
    <row r="166" spans="2:17" ht="12" customHeight="1" x14ac:dyDescent="0.25">
      <c r="B166" s="35" t="s">
        <v>243</v>
      </c>
      <c r="C166" s="56" t="s">
        <v>341</v>
      </c>
      <c r="D166" s="59">
        <v>43081</v>
      </c>
      <c r="E166" s="60">
        <v>22460</v>
      </c>
      <c r="F166" s="57" t="s">
        <v>272</v>
      </c>
      <c r="G166" s="31">
        <v>23460</v>
      </c>
      <c r="H166" s="31"/>
      <c r="I166" s="31">
        <v>13445</v>
      </c>
      <c r="J166" s="108">
        <f t="shared" si="4"/>
        <v>10015</v>
      </c>
      <c r="N166" s="97"/>
      <c r="O166" s="97"/>
      <c r="P166" s="97"/>
      <c r="Q166" s="97"/>
    </row>
    <row r="167" spans="2:17" ht="12" customHeight="1" x14ac:dyDescent="0.25">
      <c r="B167" s="35" t="s">
        <v>243</v>
      </c>
      <c r="C167" s="56" t="s">
        <v>342</v>
      </c>
      <c r="D167" s="59">
        <v>43081</v>
      </c>
      <c r="E167" s="60">
        <v>76539</v>
      </c>
      <c r="F167" s="57" t="s">
        <v>273</v>
      </c>
      <c r="G167" s="31">
        <v>76539</v>
      </c>
      <c r="H167" s="31"/>
      <c r="I167" s="31">
        <v>0</v>
      </c>
      <c r="J167" s="108">
        <f t="shared" si="4"/>
        <v>76539</v>
      </c>
      <c r="N167" s="97"/>
      <c r="O167" s="97"/>
      <c r="P167" s="97"/>
      <c r="Q167" s="97"/>
    </row>
    <row r="168" spans="2:17" ht="12" customHeight="1" x14ac:dyDescent="0.25">
      <c r="B168" s="35" t="s">
        <v>243</v>
      </c>
      <c r="C168" s="56" t="s">
        <v>323</v>
      </c>
      <c r="D168" s="59">
        <v>43591</v>
      </c>
      <c r="E168" s="60">
        <v>201260</v>
      </c>
      <c r="F168" s="57" t="s">
        <v>324</v>
      </c>
      <c r="G168" s="31">
        <v>0</v>
      </c>
      <c r="H168" s="31">
        <v>201260</v>
      </c>
      <c r="I168" s="31">
        <v>0</v>
      </c>
      <c r="J168" s="108">
        <f t="shared" si="4"/>
        <v>201260</v>
      </c>
      <c r="N168" s="97"/>
      <c r="O168" s="97"/>
      <c r="P168" s="97"/>
      <c r="Q168" s="97"/>
    </row>
    <row r="169" spans="2:17" ht="12" customHeight="1" x14ac:dyDescent="0.25">
      <c r="B169" s="35" t="s">
        <v>243</v>
      </c>
      <c r="C169" s="56" t="s">
        <v>314</v>
      </c>
      <c r="D169" s="59">
        <v>43591</v>
      </c>
      <c r="E169" s="60">
        <v>48740</v>
      </c>
      <c r="F169" s="57" t="s">
        <v>319</v>
      </c>
      <c r="G169" s="31">
        <v>0</v>
      </c>
      <c r="H169" s="31">
        <v>48740</v>
      </c>
      <c r="I169" s="31">
        <v>0</v>
      </c>
      <c r="J169" s="108">
        <f t="shared" si="4"/>
        <v>48740</v>
      </c>
      <c r="N169" s="99"/>
      <c r="O169" s="99"/>
      <c r="P169" s="99"/>
      <c r="Q169" s="99"/>
    </row>
    <row r="170" spans="2:17" ht="12" customHeight="1" x14ac:dyDescent="0.25">
      <c r="B170" s="55" t="s">
        <v>110</v>
      </c>
      <c r="C170" s="56" t="s">
        <v>165</v>
      </c>
      <c r="D170" s="59">
        <v>35314</v>
      </c>
      <c r="E170" s="60">
        <v>20303</v>
      </c>
      <c r="F170" s="57" t="s">
        <v>37</v>
      </c>
      <c r="G170" s="31">
        <v>2093</v>
      </c>
      <c r="H170" s="31"/>
      <c r="I170" s="31">
        <v>712</v>
      </c>
      <c r="J170" s="108">
        <f t="shared" ref="J170:J180" si="5">G170+H170-I170</f>
        <v>1381</v>
      </c>
      <c r="N170" s="97"/>
      <c r="O170" s="99"/>
      <c r="P170" s="97"/>
      <c r="Q170" s="97"/>
    </row>
    <row r="171" spans="2:17" ht="12" customHeight="1" x14ac:dyDescent="0.25">
      <c r="B171" s="35" t="s">
        <v>166</v>
      </c>
      <c r="C171" s="36" t="s">
        <v>139</v>
      </c>
      <c r="D171" s="61">
        <v>40731</v>
      </c>
      <c r="E171" s="58">
        <v>142046</v>
      </c>
      <c r="F171" s="36" t="s">
        <v>306</v>
      </c>
      <c r="G171" s="31">
        <v>26035</v>
      </c>
      <c r="H171" s="31"/>
      <c r="I171" s="31">
        <v>1373</v>
      </c>
      <c r="J171" s="109">
        <f t="shared" si="5"/>
        <v>24662</v>
      </c>
      <c r="N171" s="97"/>
      <c r="O171" s="97"/>
      <c r="P171" s="97"/>
      <c r="Q171" s="97"/>
    </row>
    <row r="172" spans="2:17" ht="12" customHeight="1" x14ac:dyDescent="0.25">
      <c r="B172" s="35" t="s">
        <v>166</v>
      </c>
      <c r="C172" s="36" t="s">
        <v>167</v>
      </c>
      <c r="D172" s="61">
        <v>41037</v>
      </c>
      <c r="E172" s="58">
        <v>64996</v>
      </c>
      <c r="F172" s="36" t="s">
        <v>123</v>
      </c>
      <c r="G172" s="31">
        <v>64814</v>
      </c>
      <c r="H172" s="31"/>
      <c r="I172" s="31">
        <v>143</v>
      </c>
      <c r="J172" s="107">
        <f t="shared" si="5"/>
        <v>64671</v>
      </c>
      <c r="N172" s="97"/>
      <c r="O172" s="99"/>
      <c r="P172" s="97"/>
      <c r="Q172" s="97"/>
    </row>
    <row r="173" spans="2:17" ht="12" customHeight="1" x14ac:dyDescent="0.25">
      <c r="B173" s="35" t="s">
        <v>166</v>
      </c>
      <c r="C173" s="36" t="s">
        <v>102</v>
      </c>
      <c r="D173" s="61">
        <v>41764</v>
      </c>
      <c r="E173" s="58">
        <v>74703</v>
      </c>
      <c r="F173" s="36" t="s">
        <v>192</v>
      </c>
      <c r="G173" s="31">
        <v>71808</v>
      </c>
      <c r="H173" s="31"/>
      <c r="I173" s="31">
        <v>130</v>
      </c>
      <c r="J173" s="109">
        <f t="shared" si="5"/>
        <v>71678</v>
      </c>
      <c r="N173" s="97"/>
      <c r="O173" s="99"/>
      <c r="P173" s="97"/>
      <c r="Q173" s="97"/>
    </row>
    <row r="174" spans="2:17" ht="12" customHeight="1" x14ac:dyDescent="0.25">
      <c r="B174" s="35" t="s">
        <v>166</v>
      </c>
      <c r="C174" s="36">
        <v>2017</v>
      </c>
      <c r="D174" s="61">
        <v>43055</v>
      </c>
      <c r="E174" s="58">
        <v>109915</v>
      </c>
      <c r="F174" s="36" t="s">
        <v>263</v>
      </c>
      <c r="G174" s="31">
        <v>109915</v>
      </c>
      <c r="H174" s="31"/>
      <c r="I174" s="31">
        <v>2060</v>
      </c>
      <c r="J174" s="109">
        <f t="shared" si="5"/>
        <v>107855</v>
      </c>
      <c r="N174" s="97"/>
      <c r="O174" s="97"/>
      <c r="P174" s="97"/>
      <c r="Q174" s="97"/>
    </row>
    <row r="175" spans="2:17" ht="12" customHeight="1" x14ac:dyDescent="0.25">
      <c r="B175" s="35" t="s">
        <v>166</v>
      </c>
      <c r="C175" s="36">
        <v>2017</v>
      </c>
      <c r="D175" s="61">
        <v>43055</v>
      </c>
      <c r="E175" s="58">
        <v>5255</v>
      </c>
      <c r="F175" s="36" t="s">
        <v>274</v>
      </c>
      <c r="G175" s="31">
        <v>5255</v>
      </c>
      <c r="H175" s="31"/>
      <c r="I175" s="31">
        <v>0</v>
      </c>
      <c r="J175" s="107">
        <f t="shared" si="5"/>
        <v>5255</v>
      </c>
      <c r="N175" s="99"/>
      <c r="O175" s="99"/>
      <c r="P175" s="99"/>
      <c r="Q175" s="99"/>
    </row>
    <row r="176" spans="2:17" ht="12" customHeight="1" x14ac:dyDescent="0.25">
      <c r="B176" s="55" t="s">
        <v>141</v>
      </c>
      <c r="C176" s="56" t="s">
        <v>30</v>
      </c>
      <c r="D176" s="59">
        <v>37406</v>
      </c>
      <c r="E176" s="60">
        <v>56736</v>
      </c>
      <c r="F176" s="57" t="s">
        <v>31</v>
      </c>
      <c r="G176" s="31">
        <v>3416</v>
      </c>
      <c r="H176" s="31"/>
      <c r="I176" s="31">
        <v>0</v>
      </c>
      <c r="J176" s="109">
        <f t="shared" si="5"/>
        <v>3416</v>
      </c>
      <c r="N176" s="97"/>
      <c r="O176" s="97"/>
      <c r="P176" s="97"/>
      <c r="Q176" s="97"/>
    </row>
    <row r="177" spans="1:17" ht="12" customHeight="1" x14ac:dyDescent="0.25">
      <c r="B177" s="55" t="s">
        <v>111</v>
      </c>
      <c r="C177" s="56" t="s">
        <v>36</v>
      </c>
      <c r="D177" s="59">
        <v>37993</v>
      </c>
      <c r="E177" s="60">
        <v>20359</v>
      </c>
      <c r="F177" s="57" t="s">
        <v>33</v>
      </c>
      <c r="G177" s="31">
        <v>1144</v>
      </c>
      <c r="H177" s="31"/>
      <c r="I177" s="31">
        <v>0</v>
      </c>
      <c r="J177" s="107">
        <f t="shared" si="5"/>
        <v>1144</v>
      </c>
      <c r="N177" s="97"/>
      <c r="O177" s="97"/>
      <c r="P177" s="97"/>
      <c r="Q177" s="97"/>
    </row>
    <row r="178" spans="1:17" ht="12" customHeight="1" x14ac:dyDescent="0.25">
      <c r="B178" s="55" t="s">
        <v>141</v>
      </c>
      <c r="C178" s="56">
        <v>2012</v>
      </c>
      <c r="D178" s="59">
        <v>41184</v>
      </c>
      <c r="E178" s="60">
        <v>56480</v>
      </c>
      <c r="F178" s="57" t="s">
        <v>158</v>
      </c>
      <c r="G178" s="31">
        <v>52280</v>
      </c>
      <c r="H178" s="31"/>
      <c r="I178" s="31">
        <v>830</v>
      </c>
      <c r="J178" s="108">
        <f t="shared" si="5"/>
        <v>51450</v>
      </c>
      <c r="N178" s="97"/>
      <c r="O178" s="99"/>
      <c r="P178" s="97"/>
      <c r="Q178" s="97"/>
    </row>
    <row r="179" spans="1:17" ht="12" customHeight="1" x14ac:dyDescent="0.25">
      <c r="B179" s="55" t="s">
        <v>141</v>
      </c>
      <c r="C179" s="56">
        <v>2015</v>
      </c>
      <c r="D179" s="59">
        <v>42310</v>
      </c>
      <c r="E179" s="60">
        <v>42060</v>
      </c>
      <c r="F179" s="57" t="s">
        <v>240</v>
      </c>
      <c r="G179" s="31">
        <v>33905</v>
      </c>
      <c r="H179" s="31"/>
      <c r="I179" s="31">
        <v>5165</v>
      </c>
      <c r="J179" s="109">
        <f t="shared" si="5"/>
        <v>28740</v>
      </c>
      <c r="N179" s="97"/>
      <c r="O179" s="99"/>
      <c r="P179" s="97"/>
      <c r="Q179" s="97"/>
    </row>
    <row r="180" spans="1:17" ht="12" customHeight="1" x14ac:dyDescent="0.25">
      <c r="B180" s="112" t="s">
        <v>111</v>
      </c>
      <c r="C180" s="117" t="s">
        <v>323</v>
      </c>
      <c r="D180" s="113">
        <v>43608</v>
      </c>
      <c r="E180" s="114">
        <v>56500</v>
      </c>
      <c r="F180" s="115" t="s">
        <v>319</v>
      </c>
      <c r="G180" s="116">
        <v>0</v>
      </c>
      <c r="H180" s="116">
        <v>56500</v>
      </c>
      <c r="I180" s="116">
        <v>0</v>
      </c>
      <c r="J180" s="110">
        <f t="shared" si="5"/>
        <v>56500</v>
      </c>
      <c r="N180" s="99"/>
      <c r="O180" s="99"/>
      <c r="P180" s="99"/>
      <c r="Q180" s="97"/>
    </row>
    <row r="181" spans="1:17" ht="12.65" customHeight="1" thickBot="1" x14ac:dyDescent="0.3">
      <c r="B181" s="43" t="s">
        <v>73</v>
      </c>
      <c r="C181" s="68"/>
      <c r="D181" s="69"/>
      <c r="E181" s="44">
        <f>SUM(E105:E180)</f>
        <v>6793787</v>
      </c>
      <c r="F181" s="70"/>
      <c r="G181" s="44">
        <f>SUM(G105:G180)</f>
        <v>4608831</v>
      </c>
      <c r="H181" s="44">
        <f>SUM(H105:H180)</f>
        <v>427865</v>
      </c>
      <c r="I181" s="44">
        <f>SUM(I105:I180)</f>
        <v>175194</v>
      </c>
      <c r="J181" s="44">
        <f>SUM(J105:J180)</f>
        <v>4861502</v>
      </c>
    </row>
    <row r="182" spans="1:17" ht="12" customHeight="1" x14ac:dyDescent="0.25">
      <c r="B182" s="4"/>
      <c r="C182" s="3"/>
      <c r="D182" s="6"/>
      <c r="E182" s="71"/>
      <c r="F182" s="72"/>
      <c r="G182" s="71"/>
      <c r="H182" s="71"/>
      <c r="I182" s="71"/>
      <c r="J182" s="71"/>
      <c r="N182" s="100"/>
      <c r="O182" s="100"/>
      <c r="P182" s="100"/>
      <c r="Q182" s="100"/>
    </row>
    <row r="183" spans="1:17" ht="12" customHeight="1" x14ac:dyDescent="0.25">
      <c r="A183" s="73" t="s">
        <v>77</v>
      </c>
      <c r="C183" s="45"/>
      <c r="E183" s="14"/>
      <c r="G183" s="14"/>
      <c r="H183" s="14"/>
      <c r="I183" s="14"/>
      <c r="J183" s="14"/>
    </row>
    <row r="184" spans="1:17" ht="12" customHeight="1" x14ac:dyDescent="0.25">
      <c r="B184" s="49" t="s">
        <v>112</v>
      </c>
      <c r="C184" s="50" t="s">
        <v>16</v>
      </c>
      <c r="D184" s="51">
        <v>35309</v>
      </c>
      <c r="E184" s="52">
        <v>44268</v>
      </c>
      <c r="F184" s="53" t="s">
        <v>20</v>
      </c>
      <c r="G184" s="52">
        <v>6671</v>
      </c>
      <c r="H184" s="52"/>
      <c r="I184" s="54">
        <v>2456</v>
      </c>
      <c r="J184" s="52">
        <f t="shared" ref="J184:J189" si="6">G184+H184-I184</f>
        <v>4215</v>
      </c>
      <c r="N184" s="96"/>
      <c r="O184" s="96"/>
      <c r="P184" s="96"/>
      <c r="Q184" s="96"/>
    </row>
    <row r="185" spans="1:17" ht="12" customHeight="1" x14ac:dyDescent="0.25">
      <c r="B185" s="55" t="s">
        <v>142</v>
      </c>
      <c r="C185" s="56" t="s">
        <v>68</v>
      </c>
      <c r="D185" s="59">
        <v>40026</v>
      </c>
      <c r="E185" s="60">
        <v>34217</v>
      </c>
      <c r="F185" s="74" t="s">
        <v>64</v>
      </c>
      <c r="G185" s="31">
        <v>34217</v>
      </c>
      <c r="H185" s="31"/>
      <c r="I185" s="31">
        <v>0</v>
      </c>
      <c r="J185" s="58">
        <f t="shared" si="6"/>
        <v>34217</v>
      </c>
      <c r="N185" s="104"/>
      <c r="O185" s="104"/>
      <c r="P185" s="97"/>
      <c r="Q185" s="104"/>
    </row>
    <row r="186" spans="1:17" ht="12" customHeight="1" x14ac:dyDescent="0.25">
      <c r="B186" s="55" t="s">
        <v>142</v>
      </c>
      <c r="C186" s="56" t="s">
        <v>66</v>
      </c>
      <c r="D186" s="59">
        <v>40148</v>
      </c>
      <c r="E186" s="60">
        <v>26996</v>
      </c>
      <c r="F186" s="57" t="s">
        <v>69</v>
      </c>
      <c r="G186" s="31">
        <v>26996</v>
      </c>
      <c r="H186" s="31"/>
      <c r="I186" s="31">
        <v>0</v>
      </c>
      <c r="J186" s="58">
        <f t="shared" si="6"/>
        <v>26996</v>
      </c>
      <c r="N186" s="104"/>
      <c r="O186" s="104"/>
      <c r="P186" s="97"/>
      <c r="Q186" s="104"/>
    </row>
    <row r="187" spans="1:17" ht="12" customHeight="1" x14ac:dyDescent="0.25">
      <c r="B187" s="35" t="s">
        <v>142</v>
      </c>
      <c r="C187" s="36" t="s">
        <v>94</v>
      </c>
      <c r="D187" s="61">
        <v>40821</v>
      </c>
      <c r="E187" s="58">
        <v>20000</v>
      </c>
      <c r="F187" s="36" t="s">
        <v>124</v>
      </c>
      <c r="G187" s="31">
        <v>20000</v>
      </c>
      <c r="H187" s="31"/>
      <c r="I187" s="31">
        <v>0</v>
      </c>
      <c r="J187" s="58">
        <f t="shared" si="6"/>
        <v>20000</v>
      </c>
      <c r="N187" s="99"/>
      <c r="O187" s="105"/>
      <c r="P187" s="99"/>
      <c r="Q187" s="99"/>
    </row>
    <row r="188" spans="1:17" ht="12" customHeight="1" x14ac:dyDescent="0.25">
      <c r="B188" s="55" t="s">
        <v>113</v>
      </c>
      <c r="C188" s="56" t="s">
        <v>17</v>
      </c>
      <c r="D188" s="59">
        <v>34555</v>
      </c>
      <c r="E188" s="60">
        <v>26200</v>
      </c>
      <c r="F188" s="57" t="s">
        <v>307</v>
      </c>
      <c r="G188" s="31">
        <v>2153</v>
      </c>
      <c r="H188" s="31"/>
      <c r="I188" s="31">
        <v>1082</v>
      </c>
      <c r="J188" s="58">
        <f t="shared" si="6"/>
        <v>1071</v>
      </c>
      <c r="N188" s="97"/>
      <c r="O188" s="99"/>
      <c r="P188" s="97"/>
      <c r="Q188" s="97"/>
    </row>
    <row r="189" spans="1:17" ht="12" customHeight="1" x14ac:dyDescent="0.25">
      <c r="B189" s="55" t="s">
        <v>275</v>
      </c>
      <c r="C189" s="56" t="s">
        <v>276</v>
      </c>
      <c r="D189" s="59">
        <v>43069</v>
      </c>
      <c r="E189" s="60">
        <v>9000</v>
      </c>
      <c r="F189" s="57" t="s">
        <v>273</v>
      </c>
      <c r="G189" s="31">
        <v>9000</v>
      </c>
      <c r="H189" s="31"/>
      <c r="I189" s="31">
        <v>0</v>
      </c>
      <c r="J189" s="58">
        <f t="shared" si="6"/>
        <v>9000</v>
      </c>
      <c r="N189" s="99"/>
      <c r="O189" s="99"/>
      <c r="P189" s="99"/>
      <c r="Q189" s="99"/>
    </row>
    <row r="190" spans="1:17" ht="12" customHeight="1" x14ac:dyDescent="0.25">
      <c r="B190" s="55" t="s">
        <v>99</v>
      </c>
      <c r="C190" s="56">
        <v>2004</v>
      </c>
      <c r="D190" s="59">
        <v>38155</v>
      </c>
      <c r="E190" s="60">
        <v>60841</v>
      </c>
      <c r="F190" s="57" t="s">
        <v>38</v>
      </c>
      <c r="G190" s="31">
        <v>14521</v>
      </c>
      <c r="H190" s="31"/>
      <c r="I190" s="31">
        <v>0</v>
      </c>
      <c r="J190" s="58">
        <f t="shared" ref="J190:J212" si="7">G190+H190-I190</f>
        <v>14521</v>
      </c>
      <c r="N190" s="97"/>
      <c r="O190" s="97"/>
      <c r="P190" s="97"/>
      <c r="Q190" s="97"/>
    </row>
    <row r="191" spans="1:17" ht="12" customHeight="1" x14ac:dyDescent="0.25">
      <c r="B191" s="55" t="s">
        <v>99</v>
      </c>
      <c r="C191" s="56">
        <v>2006</v>
      </c>
      <c r="D191" s="59">
        <v>38876</v>
      </c>
      <c r="E191" s="60">
        <v>124999</v>
      </c>
      <c r="F191" s="57" t="s">
        <v>50</v>
      </c>
      <c r="G191" s="31">
        <v>41454</v>
      </c>
      <c r="H191" s="31"/>
      <c r="I191" s="31">
        <v>0</v>
      </c>
      <c r="J191" s="58">
        <f t="shared" si="7"/>
        <v>41454</v>
      </c>
      <c r="N191" s="97"/>
      <c r="O191" s="97"/>
      <c r="P191" s="97"/>
      <c r="Q191" s="97"/>
    </row>
    <row r="192" spans="1:17" ht="12" customHeight="1" x14ac:dyDescent="0.25">
      <c r="B192" s="55" t="s">
        <v>99</v>
      </c>
      <c r="C192" s="56">
        <v>2008</v>
      </c>
      <c r="D192" s="59">
        <v>39665</v>
      </c>
      <c r="E192" s="60">
        <v>88160</v>
      </c>
      <c r="F192" s="57" t="s">
        <v>61</v>
      </c>
      <c r="G192" s="31">
        <v>31870</v>
      </c>
      <c r="H192" s="31"/>
      <c r="I192" s="31">
        <v>2165</v>
      </c>
      <c r="J192" s="58">
        <f t="shared" si="7"/>
        <v>29705</v>
      </c>
      <c r="N192" s="97"/>
      <c r="O192" s="97"/>
      <c r="P192" s="97"/>
      <c r="Q192" s="97"/>
    </row>
    <row r="193" spans="2:17" ht="12" customHeight="1" x14ac:dyDescent="0.25">
      <c r="B193" s="55" t="s">
        <v>99</v>
      </c>
      <c r="C193" s="56" t="s">
        <v>68</v>
      </c>
      <c r="D193" s="59">
        <v>39918</v>
      </c>
      <c r="E193" s="60">
        <v>60000</v>
      </c>
      <c r="F193" s="57" t="s">
        <v>267</v>
      </c>
      <c r="G193" s="31">
        <v>1090</v>
      </c>
      <c r="H193" s="31"/>
      <c r="I193" s="31">
        <v>440</v>
      </c>
      <c r="J193" s="58">
        <f t="shared" si="7"/>
        <v>650</v>
      </c>
      <c r="N193" s="97"/>
      <c r="O193" s="99"/>
      <c r="P193" s="97"/>
      <c r="Q193" s="97"/>
    </row>
    <row r="194" spans="2:17" ht="12" customHeight="1" x14ac:dyDescent="0.25">
      <c r="B194" s="55" t="s">
        <v>99</v>
      </c>
      <c r="C194" s="56" t="s">
        <v>95</v>
      </c>
      <c r="D194" s="59">
        <v>40688</v>
      </c>
      <c r="E194" s="60">
        <v>25000</v>
      </c>
      <c r="F194" s="57" t="s">
        <v>81</v>
      </c>
      <c r="G194" s="31">
        <v>24990</v>
      </c>
      <c r="H194" s="31"/>
      <c r="I194" s="31">
        <v>0</v>
      </c>
      <c r="J194" s="58">
        <f t="shared" si="7"/>
        <v>24990</v>
      </c>
      <c r="N194" s="97"/>
      <c r="O194" s="99"/>
      <c r="P194" s="97"/>
      <c r="Q194" s="97"/>
    </row>
    <row r="195" spans="2:17" ht="12" customHeight="1" x14ac:dyDescent="0.25">
      <c r="B195" s="55" t="s">
        <v>143</v>
      </c>
      <c r="C195" s="56" t="s">
        <v>125</v>
      </c>
      <c r="D195" s="75">
        <v>40869</v>
      </c>
      <c r="E195" s="58">
        <v>10260</v>
      </c>
      <c r="F195" s="56" t="s">
        <v>126</v>
      </c>
      <c r="G195" s="31">
        <v>10260</v>
      </c>
      <c r="H195" s="31"/>
      <c r="I195" s="31">
        <v>3075</v>
      </c>
      <c r="J195" s="58">
        <f t="shared" si="7"/>
        <v>7185</v>
      </c>
      <c r="N195" s="97"/>
      <c r="O195" s="97"/>
      <c r="P195" s="97"/>
      <c r="Q195" s="97"/>
    </row>
    <row r="196" spans="2:17" ht="12" customHeight="1" x14ac:dyDescent="0.25">
      <c r="B196" s="55" t="s">
        <v>143</v>
      </c>
      <c r="C196" s="56">
        <v>2012</v>
      </c>
      <c r="D196" s="75">
        <v>41046</v>
      </c>
      <c r="E196" s="58">
        <v>54515</v>
      </c>
      <c r="F196" s="56" t="s">
        <v>128</v>
      </c>
      <c r="G196" s="31">
        <v>48220</v>
      </c>
      <c r="H196" s="31"/>
      <c r="I196" s="31">
        <v>6060</v>
      </c>
      <c r="J196" s="58">
        <f t="shared" si="7"/>
        <v>42160</v>
      </c>
      <c r="N196" s="97"/>
      <c r="O196" s="99"/>
      <c r="P196" s="97"/>
      <c r="Q196" s="97"/>
    </row>
    <row r="197" spans="2:17" ht="12" customHeight="1" x14ac:dyDescent="0.25">
      <c r="B197" s="55" t="s">
        <v>99</v>
      </c>
      <c r="C197" s="56" t="s">
        <v>197</v>
      </c>
      <c r="D197" s="75">
        <v>41586</v>
      </c>
      <c r="E197" s="58">
        <v>40000</v>
      </c>
      <c r="F197" s="56" t="s">
        <v>193</v>
      </c>
      <c r="G197" s="31">
        <v>38205</v>
      </c>
      <c r="H197" s="31"/>
      <c r="I197" s="31">
        <v>0</v>
      </c>
      <c r="J197" s="58">
        <f t="shared" si="7"/>
        <v>38205</v>
      </c>
      <c r="N197" s="97"/>
      <c r="O197" s="99"/>
      <c r="P197" s="97"/>
      <c r="Q197" s="97"/>
    </row>
    <row r="198" spans="2:17" ht="12" customHeight="1" x14ac:dyDescent="0.25">
      <c r="B198" s="55" t="s">
        <v>99</v>
      </c>
      <c r="C198" s="56" t="s">
        <v>219</v>
      </c>
      <c r="D198" s="75">
        <v>42157</v>
      </c>
      <c r="E198" s="58">
        <v>68747</v>
      </c>
      <c r="F198" s="56" t="s">
        <v>199</v>
      </c>
      <c r="G198" s="31">
        <v>67829</v>
      </c>
      <c r="H198" s="31"/>
      <c r="I198" s="31">
        <v>228</v>
      </c>
      <c r="J198" s="58">
        <f t="shared" si="7"/>
        <v>67601</v>
      </c>
      <c r="N198" s="97"/>
      <c r="O198" s="97"/>
      <c r="P198" s="97"/>
      <c r="Q198" s="97"/>
    </row>
    <row r="199" spans="2:17" ht="12" customHeight="1" x14ac:dyDescent="0.25">
      <c r="B199" s="55" t="s">
        <v>143</v>
      </c>
      <c r="C199" s="56">
        <v>2015</v>
      </c>
      <c r="D199" s="75">
        <v>42361</v>
      </c>
      <c r="E199" s="58">
        <v>50770</v>
      </c>
      <c r="F199" s="56" t="s">
        <v>237</v>
      </c>
      <c r="G199" s="31">
        <v>49520</v>
      </c>
      <c r="H199" s="31"/>
      <c r="I199" s="31">
        <v>100</v>
      </c>
      <c r="J199" s="58">
        <f t="shared" si="7"/>
        <v>49420</v>
      </c>
      <c r="N199" s="97"/>
      <c r="O199" s="97"/>
      <c r="P199" s="97"/>
      <c r="Q199" s="97"/>
    </row>
    <row r="200" spans="2:17" ht="12" customHeight="1" x14ac:dyDescent="0.25">
      <c r="B200" s="55" t="s">
        <v>143</v>
      </c>
      <c r="C200" s="56">
        <v>2016</v>
      </c>
      <c r="D200" s="75">
        <v>42473</v>
      </c>
      <c r="E200" s="58">
        <v>51490</v>
      </c>
      <c r="F200" s="56" t="s">
        <v>237</v>
      </c>
      <c r="G200" s="31">
        <v>50460</v>
      </c>
      <c r="H200" s="31"/>
      <c r="I200" s="31">
        <v>340</v>
      </c>
      <c r="J200" s="58">
        <f t="shared" si="7"/>
        <v>50120</v>
      </c>
      <c r="N200" s="97"/>
      <c r="O200" s="99"/>
      <c r="P200" s="97"/>
      <c r="Q200" s="97"/>
    </row>
    <row r="201" spans="2:17" ht="12" customHeight="1" x14ac:dyDescent="0.25">
      <c r="B201" s="55" t="s">
        <v>143</v>
      </c>
      <c r="C201" s="56" t="s">
        <v>242</v>
      </c>
      <c r="D201" s="75">
        <v>42662</v>
      </c>
      <c r="E201" s="58">
        <v>90435</v>
      </c>
      <c r="F201" s="56" t="s">
        <v>232</v>
      </c>
      <c r="G201" s="31">
        <v>89305</v>
      </c>
      <c r="H201" s="31"/>
      <c r="I201" s="31">
        <v>0</v>
      </c>
      <c r="J201" s="58">
        <f t="shared" si="7"/>
        <v>89305</v>
      </c>
      <c r="N201" s="97"/>
      <c r="O201" s="97"/>
      <c r="P201" s="97"/>
      <c r="Q201" s="97"/>
    </row>
    <row r="202" spans="2:17" ht="12" customHeight="1" x14ac:dyDescent="0.25">
      <c r="B202" s="55" t="s">
        <v>99</v>
      </c>
      <c r="C202" s="56" t="s">
        <v>328</v>
      </c>
      <c r="D202" s="75">
        <v>42795</v>
      </c>
      <c r="E202" s="58">
        <v>18310</v>
      </c>
      <c r="F202" s="56" t="s">
        <v>260</v>
      </c>
      <c r="G202" s="31">
        <v>16250</v>
      </c>
      <c r="H202" s="31"/>
      <c r="I202" s="31">
        <v>490</v>
      </c>
      <c r="J202" s="58">
        <f t="shared" si="7"/>
        <v>15760</v>
      </c>
      <c r="N202" s="97"/>
      <c r="O202" s="97"/>
      <c r="P202" s="97"/>
      <c r="Q202" s="97"/>
    </row>
    <row r="203" spans="2:17" ht="12" customHeight="1" x14ac:dyDescent="0.25">
      <c r="B203" s="55" t="s">
        <v>99</v>
      </c>
      <c r="C203" s="56" t="s">
        <v>331</v>
      </c>
      <c r="D203" s="75">
        <v>42795</v>
      </c>
      <c r="E203" s="58">
        <v>43000</v>
      </c>
      <c r="F203" s="56" t="s">
        <v>308</v>
      </c>
      <c r="G203" s="31">
        <v>41290</v>
      </c>
      <c r="H203" s="31"/>
      <c r="I203" s="31">
        <v>3060</v>
      </c>
      <c r="J203" s="58">
        <f t="shared" si="7"/>
        <v>38230</v>
      </c>
      <c r="N203" s="97"/>
      <c r="O203" s="99"/>
      <c r="P203" s="97"/>
      <c r="Q203" s="97"/>
    </row>
    <row r="204" spans="2:17" ht="12" customHeight="1" x14ac:dyDescent="0.25">
      <c r="B204" s="55" t="s">
        <v>278</v>
      </c>
      <c r="C204" s="56" t="s">
        <v>329</v>
      </c>
      <c r="D204" s="75">
        <v>43004</v>
      </c>
      <c r="E204" s="58">
        <v>285</v>
      </c>
      <c r="F204" s="56" t="s">
        <v>279</v>
      </c>
      <c r="G204" s="31">
        <v>285</v>
      </c>
      <c r="H204" s="31"/>
      <c r="I204" s="31">
        <v>285</v>
      </c>
      <c r="J204" s="58">
        <f t="shared" si="7"/>
        <v>0</v>
      </c>
      <c r="N204" s="97"/>
      <c r="O204" s="97"/>
      <c r="P204" s="97"/>
      <c r="Q204" s="97"/>
    </row>
    <row r="205" spans="2:17" ht="12" customHeight="1" x14ac:dyDescent="0.25">
      <c r="B205" s="55" t="s">
        <v>278</v>
      </c>
      <c r="C205" s="56" t="s">
        <v>330</v>
      </c>
      <c r="D205" s="75">
        <v>43004</v>
      </c>
      <c r="E205" s="58">
        <v>9715</v>
      </c>
      <c r="F205" s="56" t="s">
        <v>271</v>
      </c>
      <c r="G205" s="31">
        <v>9715</v>
      </c>
      <c r="H205" s="31"/>
      <c r="I205" s="31">
        <v>0</v>
      </c>
      <c r="J205" s="58">
        <f t="shared" si="7"/>
        <v>9715</v>
      </c>
      <c r="N205" s="97"/>
      <c r="O205" s="99"/>
      <c r="P205" s="99"/>
      <c r="Q205" s="97"/>
    </row>
    <row r="206" spans="2:17" ht="12" customHeight="1" x14ac:dyDescent="0.25">
      <c r="B206" s="55" t="s">
        <v>143</v>
      </c>
      <c r="C206" s="56">
        <v>2017</v>
      </c>
      <c r="D206" s="75">
        <v>43004</v>
      </c>
      <c r="E206" s="58">
        <v>15450</v>
      </c>
      <c r="F206" s="56" t="s">
        <v>277</v>
      </c>
      <c r="G206" s="31">
        <v>15450</v>
      </c>
      <c r="H206" s="31"/>
      <c r="I206" s="31">
        <v>140</v>
      </c>
      <c r="J206" s="58">
        <f>G206+H206-I206</f>
        <v>15310</v>
      </c>
      <c r="N206" s="97"/>
      <c r="O206" s="97"/>
      <c r="P206" s="97"/>
      <c r="Q206" s="97"/>
    </row>
    <row r="207" spans="2:17" ht="12" customHeight="1" x14ac:dyDescent="0.25">
      <c r="B207" s="55" t="s">
        <v>278</v>
      </c>
      <c r="C207" s="56">
        <v>2018</v>
      </c>
      <c r="D207" s="75">
        <v>43397</v>
      </c>
      <c r="E207" s="58">
        <v>43000</v>
      </c>
      <c r="F207" s="56" t="s">
        <v>325</v>
      </c>
      <c r="G207" s="31">
        <v>0</v>
      </c>
      <c r="H207" s="31">
        <v>43000</v>
      </c>
      <c r="I207" s="31">
        <v>0</v>
      </c>
      <c r="J207" s="58">
        <f t="shared" si="7"/>
        <v>43000</v>
      </c>
      <c r="N207" s="99"/>
      <c r="O207" s="99"/>
      <c r="P207" s="99"/>
      <c r="Q207" s="99"/>
    </row>
    <row r="208" spans="2:17" ht="12" customHeight="1" x14ac:dyDescent="0.25">
      <c r="B208" s="55" t="s">
        <v>168</v>
      </c>
      <c r="C208" s="56" t="s">
        <v>349</v>
      </c>
      <c r="D208" s="75">
        <v>41375</v>
      </c>
      <c r="E208" s="58">
        <v>160000</v>
      </c>
      <c r="F208" s="56" t="s">
        <v>159</v>
      </c>
      <c r="G208" s="31">
        <v>144220</v>
      </c>
      <c r="H208" s="31"/>
      <c r="I208" s="31">
        <v>935</v>
      </c>
      <c r="J208" s="58">
        <f t="shared" si="7"/>
        <v>143285</v>
      </c>
      <c r="N208" s="97"/>
      <c r="O208" s="99"/>
      <c r="P208" s="97"/>
      <c r="Q208" s="97"/>
    </row>
    <row r="209" spans="1:17" ht="12" customHeight="1" x14ac:dyDescent="0.25">
      <c r="B209" s="55" t="s">
        <v>168</v>
      </c>
      <c r="C209" s="56" t="s">
        <v>343</v>
      </c>
      <c r="D209" s="75">
        <v>42123</v>
      </c>
      <c r="E209" s="58">
        <v>110030</v>
      </c>
      <c r="F209" s="56" t="s">
        <v>199</v>
      </c>
      <c r="G209" s="31">
        <v>106530</v>
      </c>
      <c r="H209" s="31"/>
      <c r="I209" s="31">
        <v>2100</v>
      </c>
      <c r="J209" s="58">
        <f t="shared" si="7"/>
        <v>104430</v>
      </c>
      <c r="N209" s="97"/>
      <c r="O209" s="99"/>
      <c r="P209" s="97"/>
      <c r="Q209" s="97"/>
    </row>
    <row r="210" spans="1:17" ht="12" customHeight="1" x14ac:dyDescent="0.25">
      <c r="B210" s="55" t="s">
        <v>168</v>
      </c>
      <c r="C210" s="56" t="s">
        <v>344</v>
      </c>
      <c r="D210" s="75">
        <v>42565</v>
      </c>
      <c r="E210" s="58">
        <v>61205</v>
      </c>
      <c r="F210" s="56" t="s">
        <v>249</v>
      </c>
      <c r="G210" s="31">
        <v>61205</v>
      </c>
      <c r="H210" s="31"/>
      <c r="I210" s="31">
        <v>0</v>
      </c>
      <c r="J210" s="58">
        <f t="shared" si="7"/>
        <v>61205</v>
      </c>
      <c r="N210" s="97"/>
      <c r="O210" s="99"/>
      <c r="P210" s="97"/>
      <c r="Q210" s="97"/>
    </row>
    <row r="211" spans="1:17" ht="12" customHeight="1" x14ac:dyDescent="0.25">
      <c r="B211" s="55" t="s">
        <v>280</v>
      </c>
      <c r="C211" s="56" t="s">
        <v>345</v>
      </c>
      <c r="D211" s="75">
        <v>43236</v>
      </c>
      <c r="E211" s="58">
        <v>3100</v>
      </c>
      <c r="F211" s="56" t="s">
        <v>281</v>
      </c>
      <c r="G211" s="31">
        <v>3100</v>
      </c>
      <c r="H211" s="31"/>
      <c r="I211" s="31">
        <v>0</v>
      </c>
      <c r="J211" s="58">
        <f t="shared" si="7"/>
        <v>3100</v>
      </c>
      <c r="N211" s="97"/>
      <c r="O211" s="97"/>
      <c r="P211" s="97"/>
      <c r="Q211" s="97"/>
    </row>
    <row r="212" spans="1:17" ht="12" customHeight="1" x14ac:dyDescent="0.25">
      <c r="B212" s="8" t="s">
        <v>168</v>
      </c>
      <c r="C212" s="56" t="s">
        <v>346</v>
      </c>
      <c r="D212" s="75">
        <v>43235</v>
      </c>
      <c r="E212" s="58">
        <v>21900</v>
      </c>
      <c r="F212" s="56" t="s">
        <v>309</v>
      </c>
      <c r="G212" s="31">
        <v>21900</v>
      </c>
      <c r="H212" s="31"/>
      <c r="I212" s="31">
        <v>0</v>
      </c>
      <c r="J212" s="58">
        <f t="shared" si="7"/>
        <v>21900</v>
      </c>
      <c r="N212" s="99"/>
      <c r="O212" s="99"/>
      <c r="P212" s="99"/>
      <c r="Q212" s="99"/>
    </row>
    <row r="213" spans="1:17" ht="12" customHeight="1" x14ac:dyDescent="0.25">
      <c r="B213" s="55" t="s">
        <v>114</v>
      </c>
      <c r="C213" s="56" t="s">
        <v>11</v>
      </c>
      <c r="D213" s="59">
        <v>35143</v>
      </c>
      <c r="E213" s="58">
        <v>2497</v>
      </c>
      <c r="F213" s="57" t="s">
        <v>310</v>
      </c>
      <c r="G213" s="31">
        <v>235</v>
      </c>
      <c r="H213" s="31"/>
      <c r="I213" s="31">
        <v>80</v>
      </c>
      <c r="J213" s="58">
        <f>G213+H213-I213</f>
        <v>155</v>
      </c>
      <c r="N213" s="97"/>
      <c r="O213" s="99"/>
      <c r="P213" s="97"/>
      <c r="Q213" s="97"/>
    </row>
    <row r="214" spans="1:17" ht="12" customHeight="1" x14ac:dyDescent="0.25">
      <c r="B214" s="55" t="s">
        <v>114</v>
      </c>
      <c r="C214" s="56" t="s">
        <v>169</v>
      </c>
      <c r="D214" s="59">
        <v>41589</v>
      </c>
      <c r="E214" s="60">
        <v>2099</v>
      </c>
      <c r="F214" s="57" t="s">
        <v>194</v>
      </c>
      <c r="G214" s="31">
        <v>2099</v>
      </c>
      <c r="H214" s="31"/>
      <c r="I214" s="31">
        <v>0</v>
      </c>
      <c r="J214" s="58">
        <f>G214+H214-I214</f>
        <v>2099</v>
      </c>
      <c r="N214" s="99"/>
      <c r="O214" s="99"/>
      <c r="P214" s="99"/>
      <c r="Q214" s="99"/>
    </row>
    <row r="215" spans="1:17" ht="12" customHeight="1" x14ac:dyDescent="0.25">
      <c r="B215" s="55" t="s">
        <v>144</v>
      </c>
      <c r="C215" s="56">
        <v>2011</v>
      </c>
      <c r="D215" s="59">
        <v>40891</v>
      </c>
      <c r="E215" s="60">
        <v>23835</v>
      </c>
      <c r="F215" s="57" t="s">
        <v>81</v>
      </c>
      <c r="G215" s="31">
        <v>14730</v>
      </c>
      <c r="H215" s="31"/>
      <c r="I215" s="31">
        <v>1645</v>
      </c>
      <c r="J215" s="58">
        <f t="shared" ref="J215:J219" si="8">G215+H215-I215</f>
        <v>13085</v>
      </c>
      <c r="N215" s="97"/>
      <c r="O215" s="97"/>
      <c r="P215" s="97"/>
      <c r="Q215" s="97"/>
    </row>
    <row r="216" spans="1:17" ht="12" customHeight="1" x14ac:dyDescent="0.25">
      <c r="B216" s="55" t="s">
        <v>115</v>
      </c>
      <c r="C216" s="56" t="s">
        <v>28</v>
      </c>
      <c r="D216" s="59">
        <v>38295</v>
      </c>
      <c r="E216" s="60">
        <v>96999</v>
      </c>
      <c r="F216" s="57" t="s">
        <v>311</v>
      </c>
      <c r="G216" s="31">
        <v>24850</v>
      </c>
      <c r="H216" s="31"/>
      <c r="I216" s="31">
        <v>2904</v>
      </c>
      <c r="J216" s="58">
        <f t="shared" si="8"/>
        <v>21946</v>
      </c>
      <c r="N216" s="97"/>
      <c r="O216" s="97"/>
      <c r="P216" s="97"/>
      <c r="Q216" s="97"/>
    </row>
    <row r="217" spans="1:17" ht="12" customHeight="1" x14ac:dyDescent="0.25">
      <c r="B217" s="76" t="s">
        <v>115</v>
      </c>
      <c r="C217" s="77" t="s">
        <v>55</v>
      </c>
      <c r="D217" s="78">
        <v>39534</v>
      </c>
      <c r="E217" s="79">
        <v>180000</v>
      </c>
      <c r="F217" s="80" t="s">
        <v>289</v>
      </c>
      <c r="G217" s="31">
        <v>1175</v>
      </c>
      <c r="H217" s="31"/>
      <c r="I217" s="31">
        <v>1175</v>
      </c>
      <c r="J217" s="58">
        <f t="shared" si="8"/>
        <v>0</v>
      </c>
      <c r="N217" s="97"/>
      <c r="O217" s="99"/>
      <c r="P217" s="97"/>
      <c r="Q217" s="97"/>
    </row>
    <row r="218" spans="1:17" ht="12" customHeight="1" x14ac:dyDescent="0.25">
      <c r="B218" s="55" t="s">
        <v>144</v>
      </c>
      <c r="C218" s="56">
        <v>2014</v>
      </c>
      <c r="D218" s="59">
        <v>42202</v>
      </c>
      <c r="E218" s="60">
        <v>82270</v>
      </c>
      <c r="F218" s="57" t="s">
        <v>191</v>
      </c>
      <c r="G218" s="31">
        <v>78490</v>
      </c>
      <c r="H218" s="31"/>
      <c r="I218" s="31">
        <v>1550</v>
      </c>
      <c r="J218" s="58">
        <f t="shared" si="8"/>
        <v>76940</v>
      </c>
      <c r="N218" s="97"/>
      <c r="O218" s="97"/>
      <c r="P218" s="97"/>
      <c r="Q218" s="97"/>
    </row>
    <row r="219" spans="1:17" ht="12" customHeight="1" x14ac:dyDescent="0.25">
      <c r="B219" s="55" t="s">
        <v>144</v>
      </c>
      <c r="C219" s="56">
        <v>2016</v>
      </c>
      <c r="D219" s="59">
        <v>42453</v>
      </c>
      <c r="E219" s="60">
        <v>168710</v>
      </c>
      <c r="F219" s="57" t="s">
        <v>241</v>
      </c>
      <c r="G219" s="31">
        <v>168710</v>
      </c>
      <c r="H219" s="31"/>
      <c r="I219" s="31">
        <v>725</v>
      </c>
      <c r="J219" s="58">
        <f t="shared" si="8"/>
        <v>167985</v>
      </c>
      <c r="N219" s="97"/>
      <c r="O219" s="97"/>
      <c r="P219" s="97"/>
      <c r="Q219" s="97"/>
    </row>
    <row r="220" spans="1:17" ht="12" customHeight="1" x14ac:dyDescent="0.25">
      <c r="B220" s="63" t="s">
        <v>115</v>
      </c>
      <c r="C220" s="64" t="s">
        <v>242</v>
      </c>
      <c r="D220" s="65">
        <v>42453</v>
      </c>
      <c r="E220" s="66">
        <v>97000</v>
      </c>
      <c r="F220" s="67" t="s">
        <v>229</v>
      </c>
      <c r="G220" s="31">
        <v>97000</v>
      </c>
      <c r="H220" s="31"/>
      <c r="I220" s="31">
        <v>0</v>
      </c>
      <c r="J220" s="58">
        <f t="shared" ref="J220" si="9">G220+H220-I220</f>
        <v>97000</v>
      </c>
      <c r="N220" s="97"/>
      <c r="O220" s="99"/>
      <c r="P220" s="97"/>
      <c r="Q220" s="97"/>
    </row>
    <row r="221" spans="1:17" ht="12" customHeight="1" x14ac:dyDescent="0.25">
      <c r="B221" s="55" t="s">
        <v>115</v>
      </c>
      <c r="C221" s="56">
        <v>2018</v>
      </c>
      <c r="D221" s="59">
        <v>43215</v>
      </c>
      <c r="E221" s="60">
        <v>28000</v>
      </c>
      <c r="F221" s="57" t="s">
        <v>264</v>
      </c>
      <c r="G221" s="31">
        <v>28000</v>
      </c>
      <c r="H221" s="31"/>
      <c r="I221" s="31">
        <v>0</v>
      </c>
      <c r="J221" s="58">
        <f>G221+H221-I221</f>
        <v>28000</v>
      </c>
      <c r="N221" s="99"/>
      <c r="O221" s="99"/>
      <c r="P221" s="99"/>
      <c r="Q221" s="99"/>
    </row>
    <row r="222" spans="1:17" ht="16.899999999999999" customHeight="1" thickBot="1" x14ac:dyDescent="0.3">
      <c r="B222" s="43" t="s">
        <v>74</v>
      </c>
      <c r="C222" s="68"/>
      <c r="D222" s="69"/>
      <c r="E222" s="44">
        <f>SUM(E184:E221)</f>
        <v>2053303</v>
      </c>
      <c r="F222" s="70"/>
      <c r="G222" s="44">
        <f>SUM(G184:G221)</f>
        <v>1401995</v>
      </c>
      <c r="H222" s="44">
        <f>SUM(H184:H221)</f>
        <v>43000</v>
      </c>
      <c r="I222" s="44">
        <f>SUM(I184:I221)</f>
        <v>31035</v>
      </c>
      <c r="J222" s="44">
        <f>SUM(J184:J221)</f>
        <v>1413960</v>
      </c>
      <c r="N222" s="100"/>
      <c r="O222" s="100"/>
      <c r="P222" s="100"/>
      <c r="Q222" s="100"/>
    </row>
    <row r="223" spans="1:17" ht="12.65" customHeight="1" x14ac:dyDescent="0.25">
      <c r="B223" s="4"/>
      <c r="C223" s="3"/>
      <c r="D223" s="6"/>
      <c r="E223" s="71"/>
      <c r="F223" s="72"/>
      <c r="G223" s="71"/>
      <c r="H223" s="71"/>
      <c r="I223" s="71"/>
      <c r="J223" s="71"/>
    </row>
    <row r="224" spans="1:17" ht="12.65" customHeight="1" x14ac:dyDescent="0.25">
      <c r="A224" s="73" t="s">
        <v>78</v>
      </c>
      <c r="C224" s="81"/>
      <c r="D224" s="65"/>
      <c r="E224" s="47"/>
      <c r="F224" s="2"/>
      <c r="G224" s="47"/>
      <c r="H224" s="47"/>
      <c r="I224" s="47"/>
      <c r="J224" s="47"/>
    </row>
    <row r="225" spans="2:17" ht="12" customHeight="1" x14ac:dyDescent="0.25">
      <c r="B225" s="55" t="s">
        <v>145</v>
      </c>
      <c r="C225" s="56" t="s">
        <v>59</v>
      </c>
      <c r="D225" s="59">
        <v>40522</v>
      </c>
      <c r="E225" s="60">
        <v>174999</v>
      </c>
      <c r="F225" s="57" t="s">
        <v>100</v>
      </c>
      <c r="G225" s="31">
        <v>172171</v>
      </c>
      <c r="H225" s="31"/>
      <c r="I225" s="31">
        <v>883</v>
      </c>
      <c r="J225" s="58">
        <f t="shared" ref="J225:J238" si="10">G225+H225-I225</f>
        <v>171288</v>
      </c>
      <c r="N225" s="98"/>
      <c r="O225" s="106"/>
      <c r="P225" s="98"/>
      <c r="Q225" s="98"/>
    </row>
    <row r="226" spans="2:17" ht="12" customHeight="1" x14ac:dyDescent="0.25">
      <c r="B226" s="55" t="s">
        <v>220</v>
      </c>
      <c r="C226" s="56">
        <v>2015</v>
      </c>
      <c r="D226" s="59">
        <v>42032</v>
      </c>
      <c r="E226" s="60">
        <v>115675</v>
      </c>
      <c r="F226" s="57" t="s">
        <v>215</v>
      </c>
      <c r="G226" s="31">
        <v>110190</v>
      </c>
      <c r="H226" s="31"/>
      <c r="I226" s="31">
        <v>4265</v>
      </c>
      <c r="J226" s="58">
        <f t="shared" si="10"/>
        <v>105925</v>
      </c>
      <c r="N226" s="97"/>
      <c r="O226" s="97"/>
      <c r="P226" s="97"/>
      <c r="Q226" s="104"/>
    </row>
    <row r="227" spans="2:17" ht="12" customHeight="1" x14ac:dyDescent="0.25">
      <c r="B227" s="55" t="s">
        <v>145</v>
      </c>
      <c r="C227" s="56" t="s">
        <v>63</v>
      </c>
      <c r="D227" s="59">
        <v>42080</v>
      </c>
      <c r="E227" s="60">
        <v>220000</v>
      </c>
      <c r="F227" s="57" t="s">
        <v>207</v>
      </c>
      <c r="G227" s="31">
        <v>206465</v>
      </c>
      <c r="H227" s="31"/>
      <c r="I227" s="31">
        <v>1060</v>
      </c>
      <c r="J227" s="58">
        <f t="shared" si="10"/>
        <v>205405</v>
      </c>
      <c r="N227" s="97"/>
      <c r="O227" s="99"/>
      <c r="P227" s="97"/>
      <c r="Q227" s="104"/>
    </row>
    <row r="228" spans="2:17" ht="12" customHeight="1" x14ac:dyDescent="0.25">
      <c r="B228" s="55" t="s">
        <v>145</v>
      </c>
      <c r="C228" s="56" t="s">
        <v>261</v>
      </c>
      <c r="D228" s="59">
        <v>42852</v>
      </c>
      <c r="E228" s="60">
        <v>139000</v>
      </c>
      <c r="F228" s="57" t="s">
        <v>248</v>
      </c>
      <c r="G228" s="31">
        <v>139000</v>
      </c>
      <c r="H228" s="31"/>
      <c r="I228" s="31">
        <v>2900</v>
      </c>
      <c r="J228" s="58">
        <f t="shared" si="10"/>
        <v>136100</v>
      </c>
      <c r="N228" s="97"/>
      <c r="O228" s="97"/>
      <c r="P228" s="97"/>
      <c r="Q228" s="104"/>
    </row>
    <row r="229" spans="2:17" ht="12" customHeight="1" x14ac:dyDescent="0.25">
      <c r="B229" s="55" t="s">
        <v>220</v>
      </c>
      <c r="C229" s="56">
        <v>2017</v>
      </c>
      <c r="D229" s="59">
        <v>42852</v>
      </c>
      <c r="E229" s="60">
        <v>101770</v>
      </c>
      <c r="F229" s="57" t="s">
        <v>230</v>
      </c>
      <c r="G229" s="31">
        <v>101770</v>
      </c>
      <c r="H229" s="31"/>
      <c r="I229" s="31">
        <v>0</v>
      </c>
      <c r="J229" s="58">
        <f t="shared" si="10"/>
        <v>101770</v>
      </c>
      <c r="N229" s="99"/>
      <c r="O229" s="99"/>
      <c r="P229" s="99"/>
      <c r="Q229" s="99"/>
    </row>
    <row r="230" spans="2:17" ht="12" customHeight="1" x14ac:dyDescent="0.25">
      <c r="B230" s="55" t="s">
        <v>146</v>
      </c>
      <c r="C230" s="56">
        <v>2004</v>
      </c>
      <c r="D230" s="59">
        <v>38272</v>
      </c>
      <c r="E230" s="60">
        <v>49354</v>
      </c>
      <c r="F230" s="57" t="s">
        <v>44</v>
      </c>
      <c r="G230" s="31">
        <v>12994</v>
      </c>
      <c r="H230" s="31"/>
      <c r="I230" s="31">
        <v>0</v>
      </c>
      <c r="J230" s="58">
        <f t="shared" si="10"/>
        <v>12994</v>
      </c>
      <c r="N230" s="97"/>
      <c r="O230" s="97"/>
      <c r="P230" s="97"/>
      <c r="Q230" s="97"/>
    </row>
    <row r="231" spans="2:17" ht="12" customHeight="1" x14ac:dyDescent="0.25">
      <c r="B231" s="55" t="s">
        <v>146</v>
      </c>
      <c r="C231" s="56" t="s">
        <v>46</v>
      </c>
      <c r="D231" s="59">
        <v>38568</v>
      </c>
      <c r="E231" s="60">
        <v>37456</v>
      </c>
      <c r="F231" s="57" t="s">
        <v>49</v>
      </c>
      <c r="G231" s="31">
        <v>465</v>
      </c>
      <c r="H231" s="31"/>
      <c r="I231" s="31">
        <v>465</v>
      </c>
      <c r="J231" s="58">
        <f t="shared" si="10"/>
        <v>0</v>
      </c>
      <c r="N231" s="97"/>
      <c r="O231" s="97"/>
      <c r="P231" s="97"/>
      <c r="Q231" s="97"/>
    </row>
    <row r="232" spans="2:17" ht="12" customHeight="1" x14ac:dyDescent="0.25">
      <c r="B232" s="55" t="s">
        <v>101</v>
      </c>
      <c r="C232" s="56" t="s">
        <v>68</v>
      </c>
      <c r="D232" s="59">
        <v>40122</v>
      </c>
      <c r="E232" s="60">
        <v>10225</v>
      </c>
      <c r="F232" s="57" t="s">
        <v>267</v>
      </c>
      <c r="G232" s="31">
        <v>2375</v>
      </c>
      <c r="H232" s="31"/>
      <c r="I232" s="31">
        <v>1085</v>
      </c>
      <c r="J232" s="58">
        <f t="shared" si="10"/>
        <v>1290</v>
      </c>
      <c r="N232" s="97"/>
      <c r="O232" s="97"/>
      <c r="P232" s="97"/>
      <c r="Q232" s="97"/>
    </row>
    <row r="233" spans="2:17" ht="12" customHeight="1" x14ac:dyDescent="0.25">
      <c r="B233" s="55" t="s">
        <v>101</v>
      </c>
      <c r="C233" s="56" t="s">
        <v>66</v>
      </c>
      <c r="D233" s="59">
        <v>40122</v>
      </c>
      <c r="E233" s="60">
        <v>89775</v>
      </c>
      <c r="F233" s="57" t="s">
        <v>267</v>
      </c>
      <c r="G233" s="31">
        <v>89775</v>
      </c>
      <c r="H233" s="31"/>
      <c r="I233" s="31">
        <v>0</v>
      </c>
      <c r="J233" s="58">
        <f t="shared" si="10"/>
        <v>89775</v>
      </c>
      <c r="N233" s="97"/>
      <c r="O233" s="99"/>
      <c r="P233" s="97"/>
      <c r="Q233" s="97"/>
    </row>
    <row r="234" spans="2:17" ht="12" customHeight="1" x14ac:dyDescent="0.25">
      <c r="B234" s="55" t="s">
        <v>101</v>
      </c>
      <c r="C234" s="56" t="s">
        <v>102</v>
      </c>
      <c r="D234" s="59">
        <v>40710</v>
      </c>
      <c r="E234" s="60">
        <v>68730</v>
      </c>
      <c r="F234" s="57" t="s">
        <v>150</v>
      </c>
      <c r="G234" s="31">
        <v>65835</v>
      </c>
      <c r="H234" s="31"/>
      <c r="I234" s="31">
        <v>345</v>
      </c>
      <c r="J234" s="58">
        <f t="shared" si="10"/>
        <v>65490</v>
      </c>
      <c r="N234" s="97"/>
      <c r="O234" s="99"/>
      <c r="P234" s="97"/>
      <c r="Q234" s="97"/>
    </row>
    <row r="235" spans="2:17" ht="12" customHeight="1" x14ac:dyDescent="0.25">
      <c r="B235" s="55" t="s">
        <v>146</v>
      </c>
      <c r="C235" s="56">
        <v>2015</v>
      </c>
      <c r="D235" s="59">
        <v>42129</v>
      </c>
      <c r="E235" s="60">
        <v>27045</v>
      </c>
      <c r="F235" s="57" t="s">
        <v>216</v>
      </c>
      <c r="G235" s="31">
        <v>23080</v>
      </c>
      <c r="H235" s="31"/>
      <c r="I235" s="31">
        <v>2040</v>
      </c>
      <c r="J235" s="58">
        <f t="shared" si="10"/>
        <v>21040</v>
      </c>
      <c r="N235" s="97"/>
      <c r="O235" s="97"/>
      <c r="P235" s="97"/>
      <c r="Q235" s="97"/>
    </row>
    <row r="236" spans="2:17" ht="12" customHeight="1" x14ac:dyDescent="0.25">
      <c r="B236" s="55" t="s">
        <v>101</v>
      </c>
      <c r="C236" s="56">
        <v>2015</v>
      </c>
      <c r="D236" s="59">
        <v>42192</v>
      </c>
      <c r="E236" s="60">
        <v>121649</v>
      </c>
      <c r="F236" s="57" t="s">
        <v>207</v>
      </c>
      <c r="G236" s="31">
        <v>116119</v>
      </c>
      <c r="H236" s="31"/>
      <c r="I236" s="31">
        <v>135</v>
      </c>
      <c r="J236" s="58">
        <f t="shared" si="10"/>
        <v>115984</v>
      </c>
      <c r="N236" s="97"/>
      <c r="O236" s="99"/>
      <c r="P236" s="97"/>
      <c r="Q236" s="97"/>
    </row>
    <row r="237" spans="2:17" ht="12" customHeight="1" x14ac:dyDescent="0.25">
      <c r="B237" s="55" t="s">
        <v>146</v>
      </c>
      <c r="C237" s="56" t="s">
        <v>246</v>
      </c>
      <c r="D237" s="59">
        <v>42620</v>
      </c>
      <c r="E237" s="60">
        <v>3400</v>
      </c>
      <c r="F237" s="57" t="s">
        <v>262</v>
      </c>
      <c r="G237" s="31">
        <v>3400</v>
      </c>
      <c r="H237" s="31"/>
      <c r="I237" s="31">
        <v>0</v>
      </c>
      <c r="J237" s="58">
        <f t="shared" si="10"/>
        <v>3400</v>
      </c>
      <c r="N237" s="97"/>
      <c r="O237" s="97"/>
      <c r="P237" s="97"/>
      <c r="Q237" s="97"/>
    </row>
    <row r="238" spans="2:17" ht="12" customHeight="1" x14ac:dyDescent="0.25">
      <c r="B238" s="55" t="s">
        <v>146</v>
      </c>
      <c r="C238" s="56" t="s">
        <v>242</v>
      </c>
      <c r="D238" s="95">
        <v>42620</v>
      </c>
      <c r="E238" s="89">
        <v>84335</v>
      </c>
      <c r="F238" s="91" t="s">
        <v>236</v>
      </c>
      <c r="G238" s="31">
        <v>84335</v>
      </c>
      <c r="H238" s="31"/>
      <c r="I238" s="31">
        <v>0</v>
      </c>
      <c r="J238" s="58">
        <f t="shared" si="10"/>
        <v>84335</v>
      </c>
      <c r="N238" s="97"/>
      <c r="O238" s="99"/>
      <c r="P238" s="97"/>
      <c r="Q238" s="97"/>
    </row>
    <row r="239" spans="2:17" ht="12" customHeight="1" x14ac:dyDescent="0.25">
      <c r="B239" s="55" t="s">
        <v>282</v>
      </c>
      <c r="C239" s="56" t="s">
        <v>276</v>
      </c>
      <c r="D239" s="59">
        <v>43069</v>
      </c>
      <c r="E239" s="60">
        <v>140000</v>
      </c>
      <c r="F239" s="57" t="s">
        <v>270</v>
      </c>
      <c r="G239" s="31">
        <v>140000</v>
      </c>
      <c r="H239" s="31"/>
      <c r="I239" s="31">
        <v>12100</v>
      </c>
      <c r="J239" s="58">
        <f t="shared" ref="J239:J245" si="11">G239+H239-I239</f>
        <v>127900</v>
      </c>
      <c r="N239" s="99"/>
      <c r="O239" s="99"/>
      <c r="P239" s="99"/>
      <c r="Q239" s="99"/>
    </row>
    <row r="240" spans="2:17" ht="12" customHeight="1" x14ac:dyDescent="0.25">
      <c r="B240" s="55" t="s">
        <v>147</v>
      </c>
      <c r="C240" s="56" t="s">
        <v>53</v>
      </c>
      <c r="D240" s="59">
        <v>39603</v>
      </c>
      <c r="E240" s="60">
        <v>52000</v>
      </c>
      <c r="F240" s="57" t="s">
        <v>293</v>
      </c>
      <c r="G240" s="31">
        <v>52000</v>
      </c>
      <c r="H240" s="31"/>
      <c r="I240" s="31">
        <v>0</v>
      </c>
      <c r="J240" s="58">
        <f t="shared" si="11"/>
        <v>52000</v>
      </c>
      <c r="N240" s="97"/>
      <c r="O240" s="97"/>
      <c r="P240" s="97"/>
      <c r="Q240" s="97"/>
    </row>
    <row r="241" spans="2:17" ht="12" customHeight="1" x14ac:dyDescent="0.25">
      <c r="B241" s="55" t="s">
        <v>161</v>
      </c>
      <c r="C241" s="56">
        <v>2008</v>
      </c>
      <c r="D241" s="59">
        <v>39603</v>
      </c>
      <c r="E241" s="60">
        <v>128766</v>
      </c>
      <c r="F241" s="57" t="s">
        <v>289</v>
      </c>
      <c r="G241" s="31">
        <v>98495</v>
      </c>
      <c r="H241" s="31"/>
      <c r="I241" s="31">
        <v>98495</v>
      </c>
      <c r="J241" s="58">
        <f t="shared" si="11"/>
        <v>0</v>
      </c>
      <c r="N241" s="97"/>
      <c r="O241" s="99"/>
      <c r="P241" s="97"/>
      <c r="Q241" s="97"/>
    </row>
    <row r="242" spans="2:17" ht="12" customHeight="1" x14ac:dyDescent="0.25">
      <c r="B242" s="55" t="s">
        <v>147</v>
      </c>
      <c r="C242" s="56" t="s">
        <v>169</v>
      </c>
      <c r="D242" s="59">
        <v>41506</v>
      </c>
      <c r="E242" s="60">
        <v>80000</v>
      </c>
      <c r="F242" s="57" t="s">
        <v>193</v>
      </c>
      <c r="G242" s="31">
        <v>67095</v>
      </c>
      <c r="H242" s="31"/>
      <c r="I242" s="31">
        <v>1305</v>
      </c>
      <c r="J242" s="58">
        <f t="shared" si="11"/>
        <v>65790</v>
      </c>
      <c r="N242" s="97"/>
      <c r="O242" s="97"/>
      <c r="P242" s="97"/>
      <c r="Q242" s="97"/>
    </row>
    <row r="243" spans="2:17" ht="12" customHeight="1" x14ac:dyDescent="0.25">
      <c r="B243" s="55" t="s">
        <v>161</v>
      </c>
      <c r="C243" s="56">
        <v>2013</v>
      </c>
      <c r="D243" s="59">
        <v>41487</v>
      </c>
      <c r="E243" s="60">
        <v>5470</v>
      </c>
      <c r="F243" s="57" t="s">
        <v>188</v>
      </c>
      <c r="G243" s="31">
        <v>4070</v>
      </c>
      <c r="H243" s="31"/>
      <c r="I243" s="31">
        <v>345</v>
      </c>
      <c r="J243" s="58">
        <f t="shared" si="11"/>
        <v>3725</v>
      </c>
      <c r="N243" s="97"/>
      <c r="O243" s="99"/>
      <c r="P243" s="97"/>
      <c r="Q243" s="97"/>
    </row>
    <row r="244" spans="2:17" ht="12" customHeight="1" x14ac:dyDescent="0.25">
      <c r="B244" s="55" t="s">
        <v>147</v>
      </c>
      <c r="C244" s="56" t="s">
        <v>315</v>
      </c>
      <c r="D244" s="59">
        <v>43298</v>
      </c>
      <c r="E244" s="60">
        <v>126000</v>
      </c>
      <c r="F244" s="57" t="s">
        <v>264</v>
      </c>
      <c r="G244" s="31">
        <v>0</v>
      </c>
      <c r="H244" s="31">
        <v>126000</v>
      </c>
      <c r="I244" s="31">
        <v>3270</v>
      </c>
      <c r="J244" s="58">
        <f t="shared" si="11"/>
        <v>122730</v>
      </c>
      <c r="N244" s="97"/>
      <c r="O244" s="97"/>
      <c r="P244" s="97"/>
      <c r="Q244" s="97"/>
    </row>
    <row r="245" spans="2:17" ht="12" customHeight="1" x14ac:dyDescent="0.25">
      <c r="B245" s="55" t="s">
        <v>161</v>
      </c>
      <c r="C245" s="56">
        <v>2018</v>
      </c>
      <c r="D245" s="59">
        <v>43298</v>
      </c>
      <c r="E245" s="60">
        <v>82275</v>
      </c>
      <c r="F245" s="57" t="s">
        <v>326</v>
      </c>
      <c r="G245" s="31">
        <v>0</v>
      </c>
      <c r="H245" s="31">
        <v>82275</v>
      </c>
      <c r="I245" s="31">
        <v>2050</v>
      </c>
      <c r="J245" s="58">
        <f t="shared" si="11"/>
        <v>80225</v>
      </c>
      <c r="N245" s="99"/>
      <c r="O245" s="99"/>
      <c r="P245" s="99"/>
      <c r="Q245" s="99"/>
    </row>
    <row r="246" spans="2:17" ht="12" customHeight="1" x14ac:dyDescent="0.25">
      <c r="B246" s="55" t="s">
        <v>283</v>
      </c>
      <c r="C246" s="56" t="s">
        <v>60</v>
      </c>
      <c r="D246" s="59">
        <v>39946</v>
      </c>
      <c r="E246" s="60">
        <v>131294</v>
      </c>
      <c r="F246" s="57" t="s">
        <v>61</v>
      </c>
      <c r="G246" s="31">
        <v>33574</v>
      </c>
      <c r="H246" s="31"/>
      <c r="I246" s="31">
        <v>1575</v>
      </c>
      <c r="J246" s="58">
        <f t="shared" ref="J246:J253" si="12">G246+H246-I246</f>
        <v>31999</v>
      </c>
      <c r="N246" s="97"/>
      <c r="O246" s="99"/>
      <c r="P246" s="97"/>
      <c r="Q246" s="97"/>
    </row>
    <row r="247" spans="2:17" ht="12" customHeight="1" x14ac:dyDescent="0.25">
      <c r="B247" s="35" t="s">
        <v>149</v>
      </c>
      <c r="C247" s="36">
        <v>2011</v>
      </c>
      <c r="D247" s="75">
        <v>40745</v>
      </c>
      <c r="E247" s="58">
        <v>22230</v>
      </c>
      <c r="F247" s="36" t="s">
        <v>129</v>
      </c>
      <c r="G247" s="31">
        <v>14385</v>
      </c>
      <c r="H247" s="31"/>
      <c r="I247" s="31">
        <v>1965</v>
      </c>
      <c r="J247" s="58">
        <f t="shared" si="12"/>
        <v>12420</v>
      </c>
      <c r="N247" s="97"/>
      <c r="O247" s="97"/>
      <c r="P247" s="97"/>
      <c r="Q247" s="97"/>
    </row>
    <row r="248" spans="2:17" ht="12" customHeight="1" x14ac:dyDescent="0.25">
      <c r="B248" s="55" t="s">
        <v>148</v>
      </c>
      <c r="C248" s="36">
        <v>2011</v>
      </c>
      <c r="D248" s="75">
        <v>40745</v>
      </c>
      <c r="E248" s="58">
        <v>250000</v>
      </c>
      <c r="F248" s="36" t="s">
        <v>312</v>
      </c>
      <c r="G248" s="31">
        <v>15715</v>
      </c>
      <c r="H248" s="31"/>
      <c r="I248" s="31">
        <v>2470</v>
      </c>
      <c r="J248" s="58">
        <f t="shared" si="12"/>
        <v>13245</v>
      </c>
      <c r="N248" s="97"/>
      <c r="O248" s="97"/>
      <c r="P248" s="97"/>
      <c r="Q248" s="97"/>
    </row>
    <row r="249" spans="2:17" ht="12" customHeight="1" x14ac:dyDescent="0.25">
      <c r="B249" s="55" t="s">
        <v>148</v>
      </c>
      <c r="C249" s="36">
        <v>2011</v>
      </c>
      <c r="D249" s="75">
        <v>40745</v>
      </c>
      <c r="E249" s="58">
        <v>100000</v>
      </c>
      <c r="F249" s="36" t="s">
        <v>130</v>
      </c>
      <c r="G249" s="31">
        <v>22055</v>
      </c>
      <c r="H249" s="31"/>
      <c r="I249" s="31">
        <v>1425</v>
      </c>
      <c r="J249" s="58">
        <f t="shared" si="12"/>
        <v>20630</v>
      </c>
      <c r="N249" s="97"/>
      <c r="O249" s="97"/>
      <c r="P249" s="97"/>
      <c r="Q249" s="97"/>
    </row>
    <row r="250" spans="2:17" ht="12" customHeight="1" x14ac:dyDescent="0.25">
      <c r="B250" s="55" t="s">
        <v>149</v>
      </c>
      <c r="C250" s="56">
        <v>2012</v>
      </c>
      <c r="D250" s="59">
        <v>40990</v>
      </c>
      <c r="E250" s="60">
        <v>279755</v>
      </c>
      <c r="F250" s="57" t="s">
        <v>117</v>
      </c>
      <c r="G250" s="31">
        <v>259150</v>
      </c>
      <c r="H250" s="31"/>
      <c r="I250" s="31">
        <v>13980</v>
      </c>
      <c r="J250" s="58">
        <f t="shared" si="12"/>
        <v>245170</v>
      </c>
      <c r="N250" s="97"/>
      <c r="O250" s="97"/>
      <c r="P250" s="97"/>
      <c r="Q250" s="97"/>
    </row>
    <row r="251" spans="2:17" ht="12" customHeight="1" x14ac:dyDescent="0.25">
      <c r="B251" s="55" t="s">
        <v>148</v>
      </c>
      <c r="C251" s="56">
        <v>2013</v>
      </c>
      <c r="D251" s="59">
        <v>41472</v>
      </c>
      <c r="E251" s="60">
        <v>272996</v>
      </c>
      <c r="F251" s="57" t="s">
        <v>193</v>
      </c>
      <c r="G251" s="31">
        <v>264357</v>
      </c>
      <c r="H251" s="31"/>
      <c r="I251" s="31">
        <v>695</v>
      </c>
      <c r="J251" s="58">
        <f t="shared" si="12"/>
        <v>263662</v>
      </c>
      <c r="N251" s="97"/>
      <c r="O251" s="100"/>
      <c r="P251" s="97"/>
      <c r="Q251" s="97"/>
    </row>
    <row r="252" spans="2:17" ht="12" customHeight="1" x14ac:dyDescent="0.25">
      <c r="B252" s="55" t="s">
        <v>148</v>
      </c>
      <c r="C252" s="56">
        <v>2013</v>
      </c>
      <c r="D252" s="59">
        <v>41472</v>
      </c>
      <c r="E252" s="60">
        <v>103705</v>
      </c>
      <c r="F252" s="57" t="s">
        <v>195</v>
      </c>
      <c r="G252" s="31">
        <v>100105</v>
      </c>
      <c r="H252" s="31"/>
      <c r="I252" s="31">
        <v>0</v>
      </c>
      <c r="J252" s="58">
        <f t="shared" si="12"/>
        <v>100105</v>
      </c>
      <c r="N252" s="97"/>
      <c r="O252" s="101"/>
      <c r="P252" s="97"/>
      <c r="Q252" s="97"/>
    </row>
    <row r="253" spans="2:17" ht="12" customHeight="1" x14ac:dyDescent="0.25">
      <c r="B253" s="55" t="s">
        <v>148</v>
      </c>
      <c r="C253" s="56">
        <v>2016</v>
      </c>
      <c r="D253" s="59">
        <v>42677</v>
      </c>
      <c r="E253" s="60">
        <v>122005</v>
      </c>
      <c r="F253" s="57" t="s">
        <v>260</v>
      </c>
      <c r="G253" s="31">
        <v>118285</v>
      </c>
      <c r="H253" s="31"/>
      <c r="I253" s="31">
        <v>1925</v>
      </c>
      <c r="J253" s="58">
        <f t="shared" si="12"/>
        <v>116360</v>
      </c>
      <c r="N253" s="97"/>
      <c r="O253" s="100"/>
      <c r="P253" s="97"/>
      <c r="Q253" s="97"/>
    </row>
    <row r="254" spans="2:17" ht="12" customHeight="1" x14ac:dyDescent="0.25">
      <c r="B254" s="55" t="s">
        <v>149</v>
      </c>
      <c r="C254" s="56">
        <v>2016</v>
      </c>
      <c r="D254" s="59">
        <v>42677</v>
      </c>
      <c r="E254" s="60">
        <v>504030</v>
      </c>
      <c r="F254" s="57" t="s">
        <v>249</v>
      </c>
      <c r="G254" s="31">
        <v>499190</v>
      </c>
      <c r="H254" s="31"/>
      <c r="I254" s="31">
        <v>170</v>
      </c>
      <c r="J254" s="58">
        <f t="shared" ref="J254:J255" si="13">G254+H254-I254</f>
        <v>499020</v>
      </c>
      <c r="N254" s="99"/>
      <c r="O254" s="101"/>
      <c r="P254" s="99"/>
      <c r="Q254" s="97"/>
    </row>
    <row r="255" spans="2:17" ht="12" customHeight="1" x14ac:dyDescent="0.25">
      <c r="B255" s="55" t="s">
        <v>284</v>
      </c>
      <c r="C255" s="56">
        <v>2017</v>
      </c>
      <c r="D255" s="59">
        <v>42990</v>
      </c>
      <c r="E255" s="60">
        <v>100000</v>
      </c>
      <c r="F255" s="57" t="s">
        <v>273</v>
      </c>
      <c r="G255" s="31">
        <v>100000</v>
      </c>
      <c r="H255" s="31"/>
      <c r="I255" s="31">
        <v>14150</v>
      </c>
      <c r="J255" s="58">
        <f t="shared" si="13"/>
        <v>85850</v>
      </c>
      <c r="N255" s="99"/>
      <c r="O255" s="99"/>
      <c r="P255" s="99"/>
      <c r="Q255" s="99"/>
    </row>
    <row r="256" spans="2:17" ht="15.65" customHeight="1" thickBot="1" x14ac:dyDescent="0.3">
      <c r="B256" s="43" t="s">
        <v>34</v>
      </c>
      <c r="C256" s="68"/>
      <c r="D256" s="69"/>
      <c r="E256" s="44">
        <f>SUM(E225:E255)</f>
        <v>3743939</v>
      </c>
      <c r="F256" s="70"/>
      <c r="G256" s="44">
        <f>SUM(G225:G255)</f>
        <v>2916450</v>
      </c>
      <c r="H256" s="44">
        <f>SUM(H225:H255)</f>
        <v>208275</v>
      </c>
      <c r="I256" s="44">
        <f>SUM(I225:I255)</f>
        <v>169098</v>
      </c>
      <c r="J256" s="44">
        <f>SUM(J225:J255)</f>
        <v>2955627</v>
      </c>
    </row>
    <row r="257" spans="1:17" ht="17.5" customHeight="1" thickBot="1" x14ac:dyDescent="0.3">
      <c r="B257" s="82" t="s">
        <v>5</v>
      </c>
      <c r="C257" s="82"/>
      <c r="D257" s="83"/>
      <c r="E257" s="84">
        <f>E102+E181+E222+E256</f>
        <v>14038764</v>
      </c>
      <c r="F257" s="85"/>
      <c r="G257" s="84">
        <f>G102+G181+G222+G256</f>
        <v>9913084</v>
      </c>
      <c r="H257" s="84">
        <f>H102+H181+H222+H256</f>
        <v>757140</v>
      </c>
      <c r="I257" s="84">
        <f>I102+I181+I222+I256</f>
        <v>416732</v>
      </c>
      <c r="J257" s="84">
        <f>J102+J181+J222+J256</f>
        <v>10253492</v>
      </c>
    </row>
    <row r="258" spans="1:17" x14ac:dyDescent="0.25">
      <c r="E258" s="14"/>
      <c r="G258" s="14"/>
      <c r="H258" s="14"/>
      <c r="I258" s="14"/>
      <c r="N258" s="100"/>
      <c r="O258" s="100"/>
      <c r="P258" s="100"/>
      <c r="Q258" s="100"/>
    </row>
    <row r="259" spans="1:17" x14ac:dyDescent="0.25">
      <c r="E259" s="14"/>
      <c r="G259" s="14"/>
      <c r="H259" s="14"/>
      <c r="I259" s="14"/>
      <c r="J259" s="14"/>
    </row>
    <row r="260" spans="1:17" x14ac:dyDescent="0.25">
      <c r="E260" s="14"/>
      <c r="G260" s="14"/>
      <c r="H260" s="14"/>
      <c r="I260" s="14"/>
      <c r="J260" s="14"/>
      <c r="N260" s="100"/>
      <c r="O260" s="100"/>
      <c r="P260" s="100"/>
      <c r="Q260" s="100"/>
    </row>
    <row r="261" spans="1:17" x14ac:dyDescent="0.25">
      <c r="B261" s="86"/>
      <c r="E261" s="14"/>
      <c r="G261" s="14"/>
      <c r="H261" s="14"/>
      <c r="I261" s="14"/>
      <c r="J261" s="14"/>
    </row>
    <row r="262" spans="1:17" x14ac:dyDescent="0.25">
      <c r="E262" s="14"/>
      <c r="G262" s="14"/>
      <c r="H262" s="14"/>
      <c r="I262" s="14"/>
      <c r="J262" s="14"/>
    </row>
    <row r="263" spans="1:17" x14ac:dyDescent="0.25">
      <c r="B263" s="86"/>
      <c r="E263" s="14"/>
      <c r="G263" s="14"/>
      <c r="H263" s="14"/>
      <c r="I263" s="14"/>
      <c r="J263" s="14"/>
    </row>
    <row r="264" spans="1:17" x14ac:dyDescent="0.25">
      <c r="E264" s="14"/>
      <c r="G264" s="14"/>
      <c r="H264" s="14"/>
      <c r="I264" s="14"/>
      <c r="J264" s="14"/>
    </row>
    <row r="265" spans="1:17" x14ac:dyDescent="0.25">
      <c r="E265" s="14"/>
      <c r="G265" s="14"/>
      <c r="H265" s="14"/>
      <c r="I265" s="14"/>
      <c r="J265" s="14"/>
    </row>
    <row r="266" spans="1:17" x14ac:dyDescent="0.25">
      <c r="A266" s="87"/>
      <c r="E266" s="88"/>
      <c r="G266" s="88"/>
      <c r="H266" s="88"/>
      <c r="I266" s="88"/>
      <c r="J266" s="88"/>
    </row>
    <row r="267" spans="1:17" x14ac:dyDescent="0.25">
      <c r="G267" s="14"/>
      <c r="H267" s="14"/>
      <c r="I267" s="14"/>
      <c r="J267" s="14"/>
    </row>
    <row r="268" spans="1:17" x14ac:dyDescent="0.25">
      <c r="B268" s="86"/>
      <c r="G268" s="14"/>
      <c r="H268" s="14"/>
      <c r="I268" s="14"/>
      <c r="J268" s="14"/>
    </row>
    <row r="269" spans="1:17" x14ac:dyDescent="0.25">
      <c r="A269" s="121"/>
      <c r="B269" s="121"/>
      <c r="C269" s="121"/>
      <c r="D269" s="121"/>
      <c r="E269" s="121"/>
      <c r="F269" s="121"/>
      <c r="G269" s="121"/>
      <c r="H269" s="121"/>
      <c r="I269" s="121"/>
      <c r="J269" s="121"/>
    </row>
  </sheetData>
  <mergeCells count="5">
    <mergeCell ref="A1:J1"/>
    <mergeCell ref="A2:J2"/>
    <mergeCell ref="A3:J3"/>
    <mergeCell ref="H6:I6"/>
    <mergeCell ref="A269:J269"/>
  </mergeCells>
  <printOptions horizontalCentered="1"/>
  <pageMargins left="0.7" right="0.7" top="0.75" bottom="0.75" header="0.3" footer="0.5"/>
  <pageSetup scale="88" firstPageNumber="48" fitToHeight="0" orientation="landscape" useFirstPageNumber="1" r:id="rId1"/>
  <headerFooter alignWithMargins="0">
    <oddHeader>&amp;C&amp;"Arial,Italic"&amp;9
Table 10</oddHeader>
    <oddFooter>&amp;L&amp;K00-023             ~County of San Diego~&amp;C&amp;P</oddFooter>
  </headerFooter>
  <rowBreaks count="5" manualBreakCount="5">
    <brk id="47" max="4" man="1"/>
    <brk id="91" max="4" man="1"/>
    <brk id="135" max="9" man="1"/>
    <brk id="179" max="9" man="1"/>
    <brk id="222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596DF9EC6F64F8B919D674F1BDC8F" ma:contentTypeVersion="2" ma:contentTypeDescription="Create a new document." ma:contentTypeScope="" ma:versionID="f3ee6a771d47f7c9e830adc58f220e59">
  <xsd:schema xmlns:xsd="http://www.w3.org/2001/XMLSchema" xmlns:xs="http://www.w3.org/2001/XMLSchema" xmlns:p="http://schemas.microsoft.com/office/2006/metadata/properties" xmlns:ns3="3bb991d2-05eb-473e-9f25-a6babd10684f" targetNamespace="http://schemas.microsoft.com/office/2006/metadata/properties" ma:root="true" ma:fieldsID="a0dd7f309f291ef575ba9e9561cd766a" ns3:_="">
    <xsd:import namespace="3bb991d2-05eb-473e-9f25-a6babd1068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991d2-05eb-473e-9f25-a6babd10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82CC0-C842-4A00-A5B3-3BDF18BFB0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5D3217-8550-4901-8F58-7EBB378035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E3925E-70F7-463D-AD66-EA222BB7E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b991d2-05eb-473e-9f25-a6babd10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</vt:lpstr>
      <vt:lpstr>'Bonds Payable'!Print_Area</vt:lpstr>
      <vt:lpstr>'Bonds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Romero, Jill</cp:lastModifiedBy>
  <cp:lastPrinted>2020-05-19T19:03:47Z</cp:lastPrinted>
  <dcterms:created xsi:type="dcterms:W3CDTF">1998-09-11T15:42:32Z</dcterms:created>
  <dcterms:modified xsi:type="dcterms:W3CDTF">2020-05-19T19:04:17Z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0x01010036E596DF9EC6F64F8B919D674F1BDC8F</vt:lpwstr>
  </property>
</Properties>
</file>