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0FAE7091-F08B-4DB6-98F9-A669820F068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1" i="1" s="1"/>
  <c r="E19" i="1"/>
  <c r="E21" i="1" s="1"/>
  <c r="F19" i="1"/>
  <c r="F21" i="1" s="1"/>
  <c r="G19" i="1"/>
  <c r="G21" i="1" s="1"/>
  <c r="H19" i="1"/>
  <c r="H21" i="1" s="1"/>
  <c r="I19" i="1"/>
  <c r="I21" i="1" s="1"/>
  <c r="J19" i="1"/>
  <c r="J21" i="1" s="1"/>
  <c r="K19" i="1"/>
  <c r="K21" i="1" s="1"/>
  <c r="L19" i="1"/>
  <c r="L21" i="1" s="1"/>
  <c r="M19" i="1"/>
  <c r="M21" i="1" s="1"/>
  <c r="N19" i="1"/>
  <c r="N21" i="1" s="1"/>
  <c r="O19" i="1"/>
  <c r="O21" i="1" s="1"/>
  <c r="P19" i="1"/>
  <c r="P21" i="1" s="1"/>
  <c r="Q19" i="1"/>
  <c r="Q21" i="1" s="1"/>
  <c r="R19" i="1"/>
  <c r="R21" i="1" s="1"/>
  <c r="S19" i="1"/>
  <c r="S21" i="1" s="1"/>
  <c r="C19" i="1"/>
  <c r="C21" i="1" s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29" i="1"/>
  <c r="B28" i="1"/>
  <c r="B27" i="1"/>
  <c r="B26" i="1"/>
  <c r="B25" i="1"/>
  <c r="B30" i="1" s="1"/>
  <c r="B24" i="1"/>
  <c r="B23" i="1"/>
  <c r="B18" i="1"/>
  <c r="B16" i="1"/>
  <c r="B15" i="1"/>
  <c r="B14" i="1"/>
  <c r="B13" i="1"/>
  <c r="B12" i="1"/>
  <c r="B11" i="1"/>
  <c r="B10" i="1"/>
  <c r="B9" i="1"/>
  <c r="B6" i="1"/>
  <c r="B21" i="1" l="1"/>
  <c r="B19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<sst xmlns="http://schemas.openxmlformats.org/spreadsheetml/2006/main" count="44" uniqueCount="43">
  <si>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</si>
  <si>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</si>
  <si>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</si>
  <si>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</si>
  <si>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</si>
  <si>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</si>
  <si>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</si>
  <si>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</si>
  <si>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</si>
  <si>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</si>
  <si>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</si>
  <si>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</si>
  <si>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</si>
  <si>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</si>
  <si>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</si>
  <si>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</si>
  <si>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</si>
  <si>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</si>
  <si>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</si>
  <si>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</si>
  <si>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</si>
  <si>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</si>
  <si>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</si>
  <si>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</si>
  <si>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</si>
  <si>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</si>
  <si>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</si>
  <si>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</si>
  <si>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</si>
  <si>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</si>
  <si>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</si>
  <si>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</si>
  <si>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</si>
  <si>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</si>
  <si>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</si>
  <si>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</si>
  <si>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</si>
  <si>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</si>
  <si>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</si>
  <si>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</si>
  <si>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</si>
  <si>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JANUARY 2, 2019 PAYMENT</t>
  </si>
  <si>
    <t>Note: This distribution is related to Recognized Obligation Payment Schedule (ROPS) for January 2019 to June 2019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</si>
</sst>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2" xfId="2" quotePrefix="1" applyNumberFormat="1" applyFont="1" applyFill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0" fontId="2" fillId="0" borderId="0" xfId="1" applyFont="1" applyAlignment="1"/>
    <xf numFmtId="0" fontId="5" fillId="0" borderId="1" xfId="1" applyFont="1" applyFill="1" applyBorder="1" applyAlignment="1">
      <alignment horizontal="left" indent="2"/>
    </xf>
    <xf numFmtId="0" fontId="5" fillId="0" borderId="4" xfId="1" applyFont="1" applyFill="1" applyBorder="1" applyAlignment="1">
      <alignment wrapText="1"/>
    </xf>
    <xf numFmtId="41" fontId="5" fillId="0" borderId="2" xfId="1" applyNumberFormat="1" applyFont="1" applyFill="1" applyBorder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 xr:uid="{00000000-0005-0000-0000-000000000000}"/>
    <cellStyle name="Currency" xfId="3" builtinId="4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3"/>
  <sheetViews>
    <sheetView showGridLines="0" tabSelected="1" view="pageLayout" zoomScale="85" zoomScaleNormal="85" zoomScaleSheetLayoutView="55" zoomScalePageLayoutView="85" workbookViewId="0">
      <selection activeCell="A34" sqref="A34"/>
    </sheetView>
  </sheetViews>
  <sheetFormatPr defaultColWidth="9.1796875" defaultRowHeight="14" x14ac:dyDescent="0.3"/>
  <cols>
    <col min="1" max="1" width="39.7265625" style="38" customWidth="1"/>
    <col min="2" max="2" width="13.1796875" style="39" bestFit="1" customWidth="1"/>
    <col min="3" max="4" width="12.1796875" style="40" bestFit="1" customWidth="1"/>
    <col min="5" max="5" width="11" style="40" customWidth="1"/>
    <col min="6" max="6" width="12.1796875" style="40" bestFit="1" customWidth="1"/>
    <col min="7" max="7" width="11" style="40" customWidth="1"/>
    <col min="8" max="8" width="12.26953125" style="40" customWidth="1"/>
    <col min="9" max="9" width="11.26953125" style="40" customWidth="1"/>
    <col min="10" max="10" width="12.1796875" style="40" bestFit="1" customWidth="1"/>
    <col min="11" max="11" width="11.26953125" style="40" customWidth="1"/>
    <col min="12" max="12" width="11" style="40" customWidth="1"/>
    <col min="13" max="13" width="12.54296875" style="40" customWidth="1"/>
    <col min="14" max="16" width="11" style="40" customWidth="1"/>
    <col min="17" max="17" width="11.26953125" style="40" customWidth="1"/>
    <col min="18" max="18" width="11" style="40" customWidth="1"/>
    <col min="19" max="19" width="13.1796875" style="40" customWidth="1"/>
    <col min="20" max="20" width="14.54296875" style="2" customWidth="1"/>
    <col min="21" max="21" width="13.26953125" style="2" bestFit="1" customWidth="1"/>
    <col min="22" max="16384" width="9.1796875" style="2"/>
  </cols>
  <sheetData>
    <row r="1" spans="1:21" ht="15.5" x14ac:dyDescent="0.35">
      <c r="A1" s="50" t="s">
        <v>0</v>
      </c>
      <c r="B1" s="50"/>
      <c r="C1" s="50"/>
      <c r="D1" s="50"/>
      <c r="E1" s="50"/>
      <c r="F1" s="50"/>
      <c r="G1" s="50"/>
      <c r="H1" s="50"/>
      <c r="I1" s="4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5" x14ac:dyDescent="0.35">
      <c r="A2" s="50" t="s">
        <v>41</v>
      </c>
      <c r="B2" s="50"/>
      <c r="C2" s="50"/>
      <c r="D2" s="50"/>
      <c r="E2" s="50"/>
      <c r="F2" s="50"/>
      <c r="G2" s="50"/>
      <c r="H2" s="50"/>
      <c r="I2" s="4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5" x14ac:dyDescent="0.35">
      <c r="A3" s="50"/>
      <c r="B3" s="50"/>
      <c r="C3" s="50"/>
      <c r="D3" s="50"/>
      <c r="E3" s="50"/>
      <c r="F3" s="50"/>
      <c r="G3" s="50"/>
      <c r="H3" s="50"/>
      <c r="I3" s="50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34.5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5" x14ac:dyDescent="0.25">
      <c r="A6" s="10" t="s">
        <v>20</v>
      </c>
      <c r="B6" s="48">
        <f>SUM(C6:S6)</f>
        <v>268450200.93000013</v>
      </c>
      <c r="C6" s="48">
        <v>6073181.370000001</v>
      </c>
      <c r="D6" s="48">
        <v>7996712.4900000002</v>
      </c>
      <c r="E6" s="48">
        <v>11531690.289999997</v>
      </c>
      <c r="F6" s="48">
        <v>8691877.2799999993</v>
      </c>
      <c r="G6" s="48">
        <v>14489106.290000001</v>
      </c>
      <c r="H6" s="48">
        <v>6751610.2699999977</v>
      </c>
      <c r="I6" s="48">
        <v>2020327.9500000009</v>
      </c>
      <c r="J6" s="48">
        <v>1932974.3099999998</v>
      </c>
      <c r="K6" s="48">
        <v>8846719.0600000024</v>
      </c>
      <c r="L6" s="48">
        <v>6365752.7200000025</v>
      </c>
      <c r="M6" s="48">
        <v>114658667.40000008</v>
      </c>
      <c r="N6" s="48">
        <v>37599245.300000012</v>
      </c>
      <c r="O6" s="48">
        <v>5829857.0000000009</v>
      </c>
      <c r="P6" s="48">
        <v>21318029.77</v>
      </c>
      <c r="Q6" s="48">
        <v>633577.05000000028</v>
      </c>
      <c r="R6" s="48">
        <v>11426945.770000003</v>
      </c>
      <c r="S6" s="48">
        <v>2283926.6099999989</v>
      </c>
    </row>
    <row r="7" spans="1:21" ht="12.5" x14ac:dyDescent="0.2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4.5" x14ac:dyDescent="0.25">
      <c r="A8" s="46" t="s">
        <v>21</v>
      </c>
      <c r="B8" s="46"/>
      <c r="C8" s="4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2.5" x14ac:dyDescent="0.25">
      <c r="A9" s="45" t="s">
        <v>22</v>
      </c>
      <c r="B9" s="11">
        <f t="shared" ref="B9:B16" si="0">SUM(C9:S9)</f>
        <v>3585736.4799999995</v>
      </c>
      <c r="C9" s="22">
        <v>87120.67</v>
      </c>
      <c r="D9" s="15">
        <v>169637.21</v>
      </c>
      <c r="E9" s="15">
        <v>139674.76</v>
      </c>
      <c r="F9" s="15">
        <v>117158.84</v>
      </c>
      <c r="G9" s="15">
        <v>174895.45</v>
      </c>
      <c r="H9" s="15">
        <v>88652.069999999992</v>
      </c>
      <c r="I9" s="15">
        <v>48099.990000000005</v>
      </c>
      <c r="J9" s="15">
        <v>30765.89</v>
      </c>
      <c r="K9" s="15">
        <v>159994.93</v>
      </c>
      <c r="L9" s="15">
        <v>81460.97</v>
      </c>
      <c r="M9" s="15">
        <v>1489732.12</v>
      </c>
      <c r="N9" s="15">
        <v>457226.8</v>
      </c>
      <c r="O9" s="15">
        <v>83027.360000000001</v>
      </c>
      <c r="P9" s="15">
        <v>256974.22</v>
      </c>
      <c r="Q9" s="15">
        <v>15989.57</v>
      </c>
      <c r="R9" s="15">
        <v>146096.53</v>
      </c>
      <c r="S9" s="15">
        <v>39229.1</v>
      </c>
      <c r="U9" s="16"/>
    </row>
    <row r="10" spans="1:21" ht="12.5" x14ac:dyDescent="0.25">
      <c r="A10" s="14" t="s">
        <v>23</v>
      </c>
      <c r="B10" s="11">
        <f t="shared" si="0"/>
        <v>4907037.1900000004</v>
      </c>
      <c r="C10" s="15">
        <v>140227.91999999998</v>
      </c>
      <c r="D10" s="15">
        <v>97691.25</v>
      </c>
      <c r="E10" s="43">
        <v>0</v>
      </c>
      <c r="F10" s="15">
        <v>53021.570000000007</v>
      </c>
      <c r="G10" s="15">
        <v>167333.32</v>
      </c>
      <c r="H10" s="15">
        <v>280657.31999999995</v>
      </c>
      <c r="I10" s="43">
        <v>0</v>
      </c>
      <c r="J10" s="43">
        <v>0</v>
      </c>
      <c r="K10" s="15">
        <v>206426.54</v>
      </c>
      <c r="L10" s="15">
        <v>168963.41999999998</v>
      </c>
      <c r="M10" s="15">
        <v>3588690.16</v>
      </c>
      <c r="N10" s="43">
        <v>0</v>
      </c>
      <c r="O10" s="15">
        <v>182196.95</v>
      </c>
      <c r="P10" s="43">
        <v>0</v>
      </c>
      <c r="Q10" s="15">
        <v>21828.44</v>
      </c>
      <c r="R10" s="15">
        <v>0.3000000000000001</v>
      </c>
      <c r="S10" s="43">
        <v>0</v>
      </c>
      <c r="U10" s="16"/>
    </row>
    <row r="11" spans="1:21" ht="12.5" x14ac:dyDescent="0.25">
      <c r="A11" s="14" t="s">
        <v>24</v>
      </c>
      <c r="B11" s="11">
        <f t="shared" si="0"/>
        <v>31286287.400000006</v>
      </c>
      <c r="C11" s="15">
        <v>114680.7</v>
      </c>
      <c r="D11" s="15">
        <v>634606.20000000007</v>
      </c>
      <c r="E11" s="43">
        <v>0</v>
      </c>
      <c r="F11" s="15">
        <v>1164489.21</v>
      </c>
      <c r="G11" s="15">
        <v>1996944.2100000002</v>
      </c>
      <c r="H11" s="15">
        <v>291245.55999999994</v>
      </c>
      <c r="I11" s="15">
        <v>64292.53</v>
      </c>
      <c r="J11" s="15">
        <v>375040.84999999992</v>
      </c>
      <c r="K11" s="15">
        <v>1234947.71</v>
      </c>
      <c r="L11" s="15">
        <v>168716.66000000003</v>
      </c>
      <c r="M11" s="15">
        <v>13373193.310000001</v>
      </c>
      <c r="N11" s="15">
        <v>7051087.1199999992</v>
      </c>
      <c r="O11" s="15">
        <v>227070.04</v>
      </c>
      <c r="P11" s="15">
        <v>3340164.53</v>
      </c>
      <c r="Q11" s="15">
        <v>27742.009999999995</v>
      </c>
      <c r="R11" s="15">
        <v>1222066.76</v>
      </c>
      <c r="S11" s="43">
        <v>0</v>
      </c>
      <c r="U11" s="16"/>
    </row>
    <row r="12" spans="1:21" ht="12.5" x14ac:dyDescent="0.25">
      <c r="A12" s="14" t="s">
        <v>25</v>
      </c>
      <c r="B12" s="11">
        <f t="shared" si="0"/>
        <v>2335635.9299999997</v>
      </c>
      <c r="C12" s="15">
        <v>27373.93</v>
      </c>
      <c r="D12" s="15">
        <v>8769.9599999999991</v>
      </c>
      <c r="E12" s="43">
        <v>0</v>
      </c>
      <c r="F12" s="15">
        <v>19826.91</v>
      </c>
      <c r="G12" s="15">
        <v>174883.87000000002</v>
      </c>
      <c r="H12" s="15">
        <v>22.589999999999993</v>
      </c>
      <c r="I12" s="43">
        <v>0</v>
      </c>
      <c r="J12" s="15">
        <v>4884.8</v>
      </c>
      <c r="K12" s="15">
        <v>6500.420000000001</v>
      </c>
      <c r="L12" s="15">
        <v>24718.740000000005</v>
      </c>
      <c r="M12" s="15">
        <v>35187.160000000003</v>
      </c>
      <c r="N12" s="15">
        <v>1897911.68</v>
      </c>
      <c r="O12" s="15">
        <v>38383.509999999995</v>
      </c>
      <c r="P12" s="15">
        <v>50639.48000000001</v>
      </c>
      <c r="Q12" s="15">
        <v>4746.1099999999997</v>
      </c>
      <c r="R12" s="15">
        <v>29661.700000000004</v>
      </c>
      <c r="S12" s="15">
        <v>12125.07</v>
      </c>
      <c r="U12" s="16"/>
    </row>
    <row r="13" spans="1:21" ht="12.5" x14ac:dyDescent="0.25">
      <c r="A13" s="14" t="s">
        <v>26</v>
      </c>
      <c r="B13" s="11">
        <f t="shared" si="0"/>
        <v>30523205.029999997</v>
      </c>
      <c r="C13" s="41">
        <v>248342.89000000004</v>
      </c>
      <c r="D13" s="15">
        <v>904963.06</v>
      </c>
      <c r="E13" s="15">
        <v>1200939.3799999999</v>
      </c>
      <c r="F13" s="15">
        <v>1260960.01</v>
      </c>
      <c r="G13" s="15">
        <v>3766364.55</v>
      </c>
      <c r="H13" s="15">
        <v>876005.09</v>
      </c>
      <c r="I13" s="15">
        <v>45139.009999999995</v>
      </c>
      <c r="J13" s="15">
        <v>146609.25</v>
      </c>
      <c r="K13" s="15">
        <v>88501.81</v>
      </c>
      <c r="L13" s="15">
        <v>466561.78000000009</v>
      </c>
      <c r="M13" s="15">
        <v>14577178.869999999</v>
      </c>
      <c r="N13" s="15">
        <v>4579574.0100000007</v>
      </c>
      <c r="O13" s="15">
        <v>513860.09</v>
      </c>
      <c r="P13" s="43">
        <v>0</v>
      </c>
      <c r="Q13" s="15">
        <v>127530.89999999998</v>
      </c>
      <c r="R13" s="15">
        <v>1530328.0999999999</v>
      </c>
      <c r="S13" s="41">
        <v>190346.22999999998</v>
      </c>
      <c r="T13" s="16"/>
      <c r="U13" s="16"/>
    </row>
    <row r="14" spans="1:21" ht="12.5" x14ac:dyDescent="0.25">
      <c r="A14" s="14" t="s">
        <v>27</v>
      </c>
      <c r="B14" s="11">
        <f t="shared" si="0"/>
        <v>4481916.91</v>
      </c>
      <c r="C14" s="41">
        <v>68222.2</v>
      </c>
      <c r="D14" s="15">
        <v>95834.77</v>
      </c>
      <c r="E14" s="43">
        <v>0</v>
      </c>
      <c r="F14" s="15">
        <v>239320.32000000004</v>
      </c>
      <c r="G14" s="15">
        <v>385973.86999999994</v>
      </c>
      <c r="H14" s="15">
        <v>85203.699999999983</v>
      </c>
      <c r="I14" s="15">
        <v>8687.39</v>
      </c>
      <c r="J14" s="15">
        <v>55554.14</v>
      </c>
      <c r="K14" s="15">
        <v>169787.88999999996</v>
      </c>
      <c r="L14" s="15">
        <v>100123.10000000003</v>
      </c>
      <c r="M14" s="15">
        <v>1847101.83</v>
      </c>
      <c r="N14" s="15">
        <v>666582.24</v>
      </c>
      <c r="O14" s="15">
        <v>82681.399999999994</v>
      </c>
      <c r="P14" s="15">
        <v>571628.93000000005</v>
      </c>
      <c r="Q14" s="15">
        <v>17156.399999999998</v>
      </c>
      <c r="R14" s="15">
        <v>68225.850000000006</v>
      </c>
      <c r="S14" s="15">
        <v>19832.88</v>
      </c>
      <c r="U14" s="16"/>
    </row>
    <row r="15" spans="1:21" ht="12.5" x14ac:dyDescent="0.25">
      <c r="A15" s="14" t="s">
        <v>28</v>
      </c>
      <c r="B15" s="11">
        <f t="shared" si="0"/>
        <v>1744155.58</v>
      </c>
      <c r="C15" s="41">
        <v>20540.739999999998</v>
      </c>
      <c r="D15" s="15">
        <v>40337.049999999996</v>
      </c>
      <c r="E15" s="43">
        <v>0</v>
      </c>
      <c r="F15" s="15">
        <v>37578.130000000005</v>
      </c>
      <c r="G15" s="15">
        <v>171989.52</v>
      </c>
      <c r="H15" s="15">
        <v>37986.359999999993</v>
      </c>
      <c r="I15" s="15">
        <v>1333.06</v>
      </c>
      <c r="J15" s="15">
        <v>11872.509999999998</v>
      </c>
      <c r="K15" s="15">
        <v>174404.93000000002</v>
      </c>
      <c r="L15" s="15">
        <v>30174.869999999995</v>
      </c>
      <c r="M15" s="15">
        <v>540360.75</v>
      </c>
      <c r="N15" s="15">
        <v>455550.75000000012</v>
      </c>
      <c r="O15" s="15">
        <v>17382.629999999997</v>
      </c>
      <c r="P15" s="15">
        <v>143547.62</v>
      </c>
      <c r="Q15" s="15">
        <v>5048.079999999999</v>
      </c>
      <c r="R15" s="15">
        <v>48051.77</v>
      </c>
      <c r="S15" s="15">
        <v>7996.8100000000013</v>
      </c>
      <c r="U15" s="16"/>
    </row>
    <row r="16" spans="1:21" ht="12.5" x14ac:dyDescent="0.25">
      <c r="A16" s="14" t="s">
        <v>29</v>
      </c>
      <c r="B16" s="11">
        <f t="shared" si="0"/>
        <v>2026435.3599999999</v>
      </c>
      <c r="C16" s="15">
        <v>109321.62000000001</v>
      </c>
      <c r="D16" s="15">
        <v>149948.85999999999</v>
      </c>
      <c r="E16" s="43">
        <v>0</v>
      </c>
      <c r="F16" s="15">
        <v>20356.660000000003</v>
      </c>
      <c r="G16" s="43">
        <v>0</v>
      </c>
      <c r="H16" s="15">
        <v>303375.38</v>
      </c>
      <c r="I16" s="43">
        <v>0</v>
      </c>
      <c r="J16" s="15">
        <v>15850.39</v>
      </c>
      <c r="K16" s="15">
        <v>25777.08</v>
      </c>
      <c r="L16" s="15">
        <v>185299.43</v>
      </c>
      <c r="M16" s="15">
        <v>952605.16999999993</v>
      </c>
      <c r="N16" s="15">
        <v>2064.84</v>
      </c>
      <c r="O16" s="15">
        <v>130671.37999999998</v>
      </c>
      <c r="P16" s="43">
        <v>0</v>
      </c>
      <c r="Q16" s="15">
        <v>21679.62</v>
      </c>
      <c r="R16" s="15">
        <v>108430.51000000002</v>
      </c>
      <c r="S16" s="15">
        <v>1054.4199999999998</v>
      </c>
      <c r="U16" s="16"/>
    </row>
    <row r="17" spans="1:21" s="19" customFormat="1" ht="6.75" customHeight="1" x14ac:dyDescent="0.25">
      <c r="A17" s="17"/>
      <c r="B17" s="18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20"/>
    </row>
    <row r="18" spans="1:21" ht="34.5" x14ac:dyDescent="0.25">
      <c r="A18" s="21" t="s">
        <v>30</v>
      </c>
      <c r="B18" s="11">
        <f t="shared" ref="B18" si="1">SUM(C18:S18)</f>
        <v>79705906</v>
      </c>
      <c r="C18" s="22">
        <v>244576</v>
      </c>
      <c r="D18" s="22">
        <v>2194857</v>
      </c>
      <c r="E18" s="22">
        <v>4195566</v>
      </c>
      <c r="F18" s="22">
        <v>1575822</v>
      </c>
      <c r="G18" s="22">
        <v>2881481</v>
      </c>
      <c r="H18" s="22">
        <v>2989801</v>
      </c>
      <c r="I18" s="22">
        <v>211614</v>
      </c>
      <c r="J18" s="22">
        <v>538917</v>
      </c>
      <c r="K18" s="22">
        <v>823376</v>
      </c>
      <c r="L18" s="22">
        <v>537894</v>
      </c>
      <c r="M18" s="22">
        <v>40297310</v>
      </c>
      <c r="N18" s="22">
        <v>11364912</v>
      </c>
      <c r="O18" s="22">
        <v>1678754</v>
      </c>
      <c r="P18" s="22">
        <v>7248109</v>
      </c>
      <c r="Q18" s="22">
        <v>115830</v>
      </c>
      <c r="R18" s="22">
        <v>2291445</v>
      </c>
      <c r="S18" s="22">
        <v>515642</v>
      </c>
      <c r="U18" s="16"/>
    </row>
    <row r="19" spans="1:21" ht="24" customHeight="1" x14ac:dyDescent="0.25">
      <c r="A19" s="23" t="s">
        <v>31</v>
      </c>
      <c r="B19" s="11">
        <f>SUM(C19:S19)</f>
        <v>160596315.88</v>
      </c>
      <c r="C19" s="22">
        <f>SUM(C9:C18)</f>
        <v>1060406.67</v>
      </c>
      <c r="D19" s="22">
        <f t="shared" ref="D19:S19" si="2">SUM(D9:D18)</f>
        <v>4296645.3600000003</v>
      </c>
      <c r="E19" s="22">
        <f t="shared" si="2"/>
        <v>5536180.1399999997</v>
      </c>
      <c r="F19" s="22">
        <f t="shared" si="2"/>
        <v>4488533.6500000004</v>
      </c>
      <c r="G19" s="22">
        <f t="shared" si="2"/>
        <v>9719865.7899999991</v>
      </c>
      <c r="H19" s="22">
        <f t="shared" si="2"/>
        <v>4952949.07</v>
      </c>
      <c r="I19" s="22">
        <f t="shared" si="2"/>
        <v>379165.98</v>
      </c>
      <c r="J19" s="22">
        <f t="shared" si="2"/>
        <v>1179494.83</v>
      </c>
      <c r="K19" s="22">
        <f t="shared" si="2"/>
        <v>2889717.3099999996</v>
      </c>
      <c r="L19" s="22">
        <f t="shared" si="2"/>
        <v>1763912.9700000002</v>
      </c>
      <c r="M19" s="22">
        <f t="shared" si="2"/>
        <v>76701359.370000005</v>
      </c>
      <c r="N19" s="22">
        <f t="shared" si="2"/>
        <v>26474909.439999998</v>
      </c>
      <c r="O19" s="22">
        <f t="shared" si="2"/>
        <v>2954027.3599999994</v>
      </c>
      <c r="P19" s="22">
        <f t="shared" si="2"/>
        <v>11611063.780000001</v>
      </c>
      <c r="Q19" s="22">
        <f t="shared" si="2"/>
        <v>357551.12999999995</v>
      </c>
      <c r="R19" s="22">
        <f t="shared" si="2"/>
        <v>5444306.5199999996</v>
      </c>
      <c r="S19" s="22">
        <f t="shared" si="2"/>
        <v>786226.51</v>
      </c>
      <c r="T19" s="24"/>
      <c r="U19" s="16"/>
    </row>
    <row r="20" spans="1:21" ht="12.5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3" x14ac:dyDescent="0.25">
      <c r="A21" s="25" t="s">
        <v>32</v>
      </c>
      <c r="B21" s="11">
        <f>SUM(C21:S21)</f>
        <v>107853885.05000009</v>
      </c>
      <c r="C21" s="22">
        <f>C6-C19</f>
        <v>5012774.7000000011</v>
      </c>
      <c r="D21" s="22">
        <f t="shared" ref="D21:S21" si="3">D6-D19</f>
        <v>3700067.13</v>
      </c>
      <c r="E21" s="22">
        <f t="shared" si="3"/>
        <v>5995510.1499999976</v>
      </c>
      <c r="F21" s="22">
        <f t="shared" si="3"/>
        <v>4203343.629999999</v>
      </c>
      <c r="G21" s="22">
        <f t="shared" si="3"/>
        <v>4769240.5000000019</v>
      </c>
      <c r="H21" s="22">
        <f t="shared" si="3"/>
        <v>1798661.1999999974</v>
      </c>
      <c r="I21" s="22">
        <f t="shared" si="3"/>
        <v>1641161.9700000009</v>
      </c>
      <c r="J21" s="22">
        <f t="shared" si="3"/>
        <v>753479.47999999975</v>
      </c>
      <c r="K21" s="22">
        <f t="shared" si="3"/>
        <v>5957001.7500000028</v>
      </c>
      <c r="L21" s="22">
        <f t="shared" si="3"/>
        <v>4601839.7500000019</v>
      </c>
      <c r="M21" s="22">
        <f t="shared" si="3"/>
        <v>37957308.030000076</v>
      </c>
      <c r="N21" s="22">
        <f t="shared" si="3"/>
        <v>11124335.860000014</v>
      </c>
      <c r="O21" s="22">
        <f t="shared" si="3"/>
        <v>2875829.6400000015</v>
      </c>
      <c r="P21" s="22">
        <f t="shared" si="3"/>
        <v>9706965.9899999984</v>
      </c>
      <c r="Q21" s="22">
        <f t="shared" si="3"/>
        <v>276025.92000000033</v>
      </c>
      <c r="R21" s="22">
        <f t="shared" si="3"/>
        <v>5982639.2500000037</v>
      </c>
      <c r="S21" s="22">
        <f t="shared" si="3"/>
        <v>1497700.0999999989</v>
      </c>
      <c r="U21" s="16"/>
    </row>
    <row r="22" spans="1:21" ht="27" customHeight="1" x14ac:dyDescent="0.25">
      <c r="A22" s="13" t="s">
        <v>33</v>
      </c>
      <c r="B22" s="4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 ht="12.5" x14ac:dyDescent="0.25">
      <c r="A23" s="26" t="s">
        <v>34</v>
      </c>
      <c r="B23" s="11">
        <f t="shared" ref="B23:B29" si="4">SUM(C23:S23)</f>
        <v>17338655.809999999</v>
      </c>
      <c r="C23" s="15">
        <v>967008.14</v>
      </c>
      <c r="D23" s="15">
        <v>549756.16000000003</v>
      </c>
      <c r="E23" s="43">
        <v>0</v>
      </c>
      <c r="F23" s="15">
        <v>487015.58</v>
      </c>
      <c r="G23" s="15">
        <v>567020.04</v>
      </c>
      <c r="H23" s="15">
        <v>374522.08</v>
      </c>
      <c r="I23" s="15">
        <v>185617.26</v>
      </c>
      <c r="J23" s="43">
        <v>126585.25</v>
      </c>
      <c r="K23" s="15">
        <v>1293531.76</v>
      </c>
      <c r="L23" s="15">
        <v>911768.59</v>
      </c>
      <c r="M23" s="15">
        <v>6958075.2199999997</v>
      </c>
      <c r="N23" s="15">
        <v>963977.82</v>
      </c>
      <c r="O23" s="15">
        <v>579330.07999999996</v>
      </c>
      <c r="P23" s="15">
        <v>2290911.63</v>
      </c>
      <c r="Q23" s="15">
        <v>52722.97</v>
      </c>
      <c r="R23" s="15">
        <v>942828.99000000011</v>
      </c>
      <c r="S23" s="15">
        <v>87984.24</v>
      </c>
      <c r="U23" s="16"/>
    </row>
    <row r="24" spans="1:21" ht="12.5" x14ac:dyDescent="0.25">
      <c r="A24" s="26" t="s">
        <v>35</v>
      </c>
      <c r="B24" s="11">
        <f t="shared" si="4"/>
        <v>9790979.1200000029</v>
      </c>
      <c r="C24" s="15">
        <v>790012.54</v>
      </c>
      <c r="D24" s="15">
        <v>589008.22</v>
      </c>
      <c r="E24" s="43">
        <v>0</v>
      </c>
      <c r="F24" s="15">
        <v>159419.45000000001</v>
      </c>
      <c r="G24" s="15">
        <v>268636.58</v>
      </c>
      <c r="H24" s="15">
        <v>260236.76</v>
      </c>
      <c r="I24" s="15">
        <v>250659.81</v>
      </c>
      <c r="J24" s="43">
        <v>557.94000000000005</v>
      </c>
      <c r="K24" s="15">
        <v>82572.990000000005</v>
      </c>
      <c r="L24" s="15">
        <v>638155.47</v>
      </c>
      <c r="M24" s="15">
        <v>4435116.7300000004</v>
      </c>
      <c r="N24" s="15">
        <v>494798.98</v>
      </c>
      <c r="O24" s="15">
        <v>476810.48</v>
      </c>
      <c r="P24" s="15">
        <v>409677.55</v>
      </c>
      <c r="Q24" s="15">
        <v>48880.41</v>
      </c>
      <c r="R24" s="15">
        <v>686532.63</v>
      </c>
      <c r="S24" s="15">
        <v>199902.58</v>
      </c>
      <c r="U24" s="16"/>
    </row>
    <row r="25" spans="1:21" ht="12.5" x14ac:dyDescent="0.25">
      <c r="A25" s="26" t="s">
        <v>36</v>
      </c>
      <c r="B25" s="11">
        <f t="shared" si="4"/>
        <v>3075468.76</v>
      </c>
      <c r="C25" s="15">
        <v>186633.34999999998</v>
      </c>
      <c r="D25" s="15">
        <v>21636.480000000003</v>
      </c>
      <c r="E25" s="43">
        <v>0</v>
      </c>
      <c r="F25" s="15">
        <v>155923.95000000001</v>
      </c>
      <c r="G25" s="15">
        <v>169847.36</v>
      </c>
      <c r="H25" s="15">
        <v>19.98</v>
      </c>
      <c r="I25" s="15">
        <v>31158.51</v>
      </c>
      <c r="J25" s="43">
        <v>16577.43</v>
      </c>
      <c r="K25" s="15">
        <v>28213.64</v>
      </c>
      <c r="L25" s="15">
        <v>93469.95</v>
      </c>
      <c r="M25" s="15">
        <v>60644.67</v>
      </c>
      <c r="N25" s="15">
        <v>1530249.3699999999</v>
      </c>
      <c r="O25" s="15">
        <v>89632.89</v>
      </c>
      <c r="P25" s="15">
        <v>322426.56999999995</v>
      </c>
      <c r="Q25" s="15">
        <v>8362.4600000000009</v>
      </c>
      <c r="R25" s="15">
        <v>177884.62000000002</v>
      </c>
      <c r="S25" s="15">
        <v>182787.53</v>
      </c>
      <c r="U25" s="16"/>
    </row>
    <row r="26" spans="1:21" ht="12.5" x14ac:dyDescent="0.25">
      <c r="A26" s="26" t="s">
        <v>37</v>
      </c>
      <c r="B26" s="11">
        <f t="shared" si="4"/>
        <v>53187440.790000007</v>
      </c>
      <c r="C26" s="15">
        <v>1709217.28</v>
      </c>
      <c r="D26" s="15">
        <v>1742933.08</v>
      </c>
      <c r="E26" s="15">
        <v>5995510.1500000004</v>
      </c>
      <c r="F26" s="15">
        <v>2271624.2000000002</v>
      </c>
      <c r="G26" s="15">
        <v>2575350.6100000003</v>
      </c>
      <c r="H26" s="15">
        <v>782731.06</v>
      </c>
      <c r="I26" s="15">
        <v>784299.08000000007</v>
      </c>
      <c r="J26" s="43">
        <v>421949.5</v>
      </c>
      <c r="K26" s="15">
        <v>3337191.02</v>
      </c>
      <c r="L26" s="15">
        <v>1764727.76</v>
      </c>
      <c r="M26" s="15">
        <v>17723964.57</v>
      </c>
      <c r="N26" s="15">
        <v>5060636.43</v>
      </c>
      <c r="O26" s="15">
        <v>1199509.42</v>
      </c>
      <c r="P26" s="15">
        <v>4424491.41</v>
      </c>
      <c r="Q26" s="15">
        <v>88738.12</v>
      </c>
      <c r="R26" s="15">
        <v>2617414.71</v>
      </c>
      <c r="S26" s="15">
        <v>687152.3899999999</v>
      </c>
      <c r="T26" s="16"/>
      <c r="U26" s="16"/>
    </row>
    <row r="27" spans="1:21" ht="12.5" x14ac:dyDescent="0.25">
      <c r="A27" s="26" t="s">
        <v>38</v>
      </c>
      <c r="B27" s="11">
        <f t="shared" si="4"/>
        <v>7304791.1899999995</v>
      </c>
      <c r="C27" s="15">
        <v>469544.39</v>
      </c>
      <c r="D27" s="15">
        <v>184018.89</v>
      </c>
      <c r="E27" s="43">
        <v>0</v>
      </c>
      <c r="F27" s="15">
        <v>448643.77</v>
      </c>
      <c r="G27" s="15">
        <v>336319.23</v>
      </c>
      <c r="H27" s="15">
        <v>76131.5</v>
      </c>
      <c r="I27" s="15">
        <v>150888.97</v>
      </c>
      <c r="J27" s="43">
        <v>79879.210000000006</v>
      </c>
      <c r="K27" s="15">
        <v>248223.67</v>
      </c>
      <c r="L27" s="15">
        <v>378706.54</v>
      </c>
      <c r="M27" s="15">
        <v>2542208.98</v>
      </c>
      <c r="N27" s="15">
        <v>867726.79</v>
      </c>
      <c r="O27" s="15">
        <v>193010.45</v>
      </c>
      <c r="P27" s="15">
        <v>759354.29</v>
      </c>
      <c r="Q27" s="15">
        <v>30228.77</v>
      </c>
      <c r="R27" s="15">
        <v>419908.06</v>
      </c>
      <c r="S27" s="15">
        <v>119997.68</v>
      </c>
      <c r="U27" s="16"/>
    </row>
    <row r="28" spans="1:21" ht="12.5" x14ac:dyDescent="0.25">
      <c r="A28" s="27" t="s">
        <v>39</v>
      </c>
      <c r="B28" s="11">
        <f t="shared" si="4"/>
        <v>2050152.1199999999</v>
      </c>
      <c r="C28" s="15">
        <v>141443.81</v>
      </c>
      <c r="D28" s="15">
        <v>63154.92</v>
      </c>
      <c r="E28" s="43">
        <v>0</v>
      </c>
      <c r="F28" s="15">
        <v>70313.17</v>
      </c>
      <c r="G28" s="15">
        <v>117568.09</v>
      </c>
      <c r="H28" s="15">
        <v>33941.699999999997</v>
      </c>
      <c r="I28" s="15">
        <v>22982.37</v>
      </c>
      <c r="J28" s="43">
        <v>17256.34</v>
      </c>
      <c r="K28" s="15">
        <v>11723.49</v>
      </c>
      <c r="L28" s="15">
        <v>114133.14</v>
      </c>
      <c r="M28" s="15">
        <v>630582.34</v>
      </c>
      <c r="N28" s="15">
        <v>380424.2</v>
      </c>
      <c r="O28" s="15">
        <v>40759.53</v>
      </c>
      <c r="P28" s="15">
        <v>190748.98</v>
      </c>
      <c r="Q28" s="15">
        <v>8894.65</v>
      </c>
      <c r="R28" s="15">
        <v>182335.48</v>
      </c>
      <c r="S28" s="15">
        <v>23889.91</v>
      </c>
      <c r="U28" s="16"/>
    </row>
    <row r="29" spans="1:21" ht="12.5" x14ac:dyDescent="0.25">
      <c r="A29" s="27" t="s">
        <v>29</v>
      </c>
      <c r="B29" s="11">
        <f t="shared" si="4"/>
        <v>15106397.259999998</v>
      </c>
      <c r="C29" s="15">
        <v>748915.19</v>
      </c>
      <c r="D29" s="15">
        <v>549559.38</v>
      </c>
      <c r="E29" s="43">
        <v>0</v>
      </c>
      <c r="F29" s="15">
        <v>610403.51</v>
      </c>
      <c r="G29" s="15">
        <v>734498.59</v>
      </c>
      <c r="H29" s="15">
        <v>271078.12</v>
      </c>
      <c r="I29" s="15">
        <v>215555.97</v>
      </c>
      <c r="J29" s="43">
        <v>90673.81</v>
      </c>
      <c r="K29" s="15">
        <v>955545.18</v>
      </c>
      <c r="L29" s="15">
        <v>700878.3</v>
      </c>
      <c r="M29" s="15">
        <v>5606715.5199999996</v>
      </c>
      <c r="N29" s="15">
        <v>1826522.27</v>
      </c>
      <c r="O29" s="15">
        <v>296776.78999999998</v>
      </c>
      <c r="P29" s="15">
        <v>1309355.56</v>
      </c>
      <c r="Q29" s="15">
        <v>38198.54</v>
      </c>
      <c r="R29" s="15">
        <v>955734.76</v>
      </c>
      <c r="S29" s="15">
        <v>195985.77</v>
      </c>
      <c r="U29" s="16"/>
    </row>
    <row r="30" spans="1:21" ht="24" customHeight="1" x14ac:dyDescent="0.25">
      <c r="A30" s="28" t="s">
        <v>40</v>
      </c>
      <c r="B30" s="49">
        <f>SUM(B23:B29)</f>
        <v>107853885.05000001</v>
      </c>
      <c r="C30" s="49">
        <f t="shared" ref="C30:S30" si="5">SUM(C23:C29)</f>
        <v>5012774.7000000011</v>
      </c>
      <c r="D30" s="49">
        <f t="shared" si="5"/>
        <v>3700067.13</v>
      </c>
      <c r="E30" s="49">
        <f t="shared" si="5"/>
        <v>5995510.1500000004</v>
      </c>
      <c r="F30" s="49">
        <f t="shared" si="5"/>
        <v>4203343.63</v>
      </c>
      <c r="G30" s="49">
        <f t="shared" si="5"/>
        <v>4769240.5</v>
      </c>
      <c r="H30" s="49">
        <f t="shared" si="5"/>
        <v>1798661.2000000002</v>
      </c>
      <c r="I30" s="49">
        <f t="shared" si="5"/>
        <v>1641161.9700000002</v>
      </c>
      <c r="J30" s="49">
        <f t="shared" si="5"/>
        <v>753479.48</v>
      </c>
      <c r="K30" s="49">
        <f t="shared" si="5"/>
        <v>5957001.75</v>
      </c>
      <c r="L30" s="49">
        <f t="shared" si="5"/>
        <v>4601839.75</v>
      </c>
      <c r="M30" s="49">
        <f t="shared" si="5"/>
        <v>37957308.030000001</v>
      </c>
      <c r="N30" s="49">
        <f t="shared" si="5"/>
        <v>11124335.859999999</v>
      </c>
      <c r="O30" s="49">
        <f t="shared" si="5"/>
        <v>2875829.64</v>
      </c>
      <c r="P30" s="49">
        <f t="shared" si="5"/>
        <v>9706965.9900000002</v>
      </c>
      <c r="Q30" s="49">
        <f t="shared" si="5"/>
        <v>276025.92</v>
      </c>
      <c r="R30" s="49">
        <f t="shared" si="5"/>
        <v>5982639.25</v>
      </c>
      <c r="S30" s="49">
        <f t="shared" si="5"/>
        <v>1497700.0999999996</v>
      </c>
      <c r="U30" s="16"/>
    </row>
    <row r="31" spans="1:21" ht="13" x14ac:dyDescent="0.3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3" x14ac:dyDescent="0.3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3" x14ac:dyDescent="0.3">
      <c r="A33" s="32" t="s">
        <v>42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3" x14ac:dyDescent="0.3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3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3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3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x14ac:dyDescent="0.3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x14ac:dyDescent="0.3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3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3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3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3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3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3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3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3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3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3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3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3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3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3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3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3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3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3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3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3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3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3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3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3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0" fitToWidth="2" pageOrder="overThenDown" orientation="landscape" useFirstPageNumber="1" r:id="rId1"/>
  <headerFooter alignWithMargins="0">
    <oddHeader>&amp;C&amp;"Arial,Italic"&amp;10Table 20</oddHeader>
    <oddFooter>&amp;L&amp;"Arial,Regular"&amp;10&amp;K00-024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Romero, Jill</cp:lastModifiedBy>
  <cp:lastPrinted>2020-05-20T19:33:30Z</cp:lastPrinted>
  <dcterms:created xsi:type="dcterms:W3CDTF">2018-01-16T19:14:20Z</dcterms:created>
  <dcterms:modified xsi:type="dcterms:W3CDTF">2020-05-20T19:33:34Z</dcterms:modified>
</cp:coreProperties>
</file>