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Approved Sections for Printing\"/>
    </mc:Choice>
  </mc:AlternateContent>
  <xr:revisionPtr revIDLastSave="0" documentId="13_ncr:1_{B908A82A-B60E-439C-B09A-DF2327891BC7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OPS (Jan-Jun)" sheetId="1" r:id="rId1"/>
  </sheets>
  <externalReferences>
    <externalReference r:id="rId2"/>
  </externalReferences>
  <definedNames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g" localSheetId="0">#REF!</definedName>
    <definedName name="\g">#REF!</definedName>
    <definedName name="\n" localSheetId="0">#REF!</definedName>
    <definedName name="\n">#REF!</definedName>
    <definedName name="\p" localSheetId="0">#REF!</definedName>
    <definedName name="\p">#REF!</definedName>
    <definedName name="\r">#N/A</definedName>
    <definedName name="\t" localSheetId="0">#REF!</definedName>
    <definedName name="\t">#REF!</definedName>
    <definedName name="\z" localSheetId="0">#REF!</definedName>
    <definedName name="\z">#REF!</definedName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4" localSheetId="0">#REF!</definedName>
    <definedName name="_4">#REF!</definedName>
    <definedName name="_5" localSheetId="0">#REF!</definedName>
    <definedName name="_5">#REF!</definedName>
    <definedName name="_6" localSheetId="0">#REF!</definedName>
    <definedName name="_6">#REF!</definedName>
    <definedName name="_7" localSheetId="0">#REF!</definedName>
    <definedName name="_7">#REF!</definedName>
    <definedName name="_B">#N/A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255</definedName>
    <definedName name="_PMT8">#N/A</definedName>
    <definedName name="_Sort" localSheetId="0" hidden="1">#REF!</definedName>
    <definedName name="_Sort" hidden="1">#REF!</definedName>
    <definedName name="ADDE">#N/A</definedName>
    <definedName name="ADJINC">#N/A</definedName>
    <definedName name="CASHBAL">#N/A</definedName>
    <definedName name="CHVHACT" localSheetId="0">#REF!</definedName>
    <definedName name="CHVHACT">#REF!</definedName>
    <definedName name="CTR">#N/A</definedName>
    <definedName name="D" localSheetId="0">#REF!</definedName>
    <definedName name="D">#REF!</definedName>
    <definedName name="DD" localSheetId="0">#REF!</definedName>
    <definedName name="DD">#REF!</definedName>
    <definedName name="DEBTCAP">#N/A</definedName>
    <definedName name="DI" localSheetId="0">#REF!</definedName>
    <definedName name="DI">#REF!</definedName>
    <definedName name="DIEGUITOCT" localSheetId="0">#REF!</definedName>
    <definedName name="DIEGUITOCT">#REF!</definedName>
    <definedName name="DOWN" localSheetId="0">#REF!</definedName>
    <definedName name="DOWN">#REF!</definedName>
    <definedName name="DOWN_" localSheetId="0">#REF!</definedName>
    <definedName name="DOWN_">#REF!</definedName>
    <definedName name="DOWNONE">#N/A</definedName>
    <definedName name="HTML_CodePage" hidden="1">1252</definedName>
    <definedName name="HTML_Control" localSheetId="0" hidden="1">{"'503001'!$H$43"}</definedName>
    <definedName name="HTML_Control" hidden="1">{"'503001'!$H$43"}</definedName>
    <definedName name="HTML_Description" hidden="1">""</definedName>
    <definedName name="HTML_Email" hidden="1">""</definedName>
    <definedName name="HTML_Header" hidden="1">"503001"</definedName>
    <definedName name="HTML_LastUpdate" hidden="1">"7/20/99"</definedName>
    <definedName name="HTML_LineAfter" hidden="1">FALSE</definedName>
    <definedName name="HTML_LineBefore" hidden="1">FALSE</definedName>
    <definedName name="HTML_Name" hidden="1">"County of San Diego"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"PYMNTS99"</definedName>
    <definedName name="JULIANCT" localSheetId="0">#REF!</definedName>
    <definedName name="JULIANCT">#REF!</definedName>
    <definedName name="LAB">#N/A</definedName>
    <definedName name="MAIN" localSheetId="0">#REF!</definedName>
    <definedName name="MAIN">#REF!</definedName>
    <definedName name="MENU1" localSheetId="0">#REF!</definedName>
    <definedName name="MENU1">#REF!</definedName>
    <definedName name="MENU2" localSheetId="0">#REF!</definedName>
    <definedName name="MENU2">#REF!</definedName>
    <definedName name="MENU3" localSheetId="0">#REF!</definedName>
    <definedName name="MENU3">#REF!</definedName>
    <definedName name="PAGES" localSheetId="0">#REF!</definedName>
    <definedName name="PAGES">#REF!</definedName>
    <definedName name="PAYMENT">#N/A</definedName>
    <definedName name="_xlnm.Print_Area" localSheetId="0">'ROPS (Jan-Jun)'!$A$1:$S$33</definedName>
    <definedName name="_xlnm.Print_Area">#REF!</definedName>
    <definedName name="Print_Area_MI" localSheetId="0">#REF!</definedName>
    <definedName name="Print_Area_MI">#REF!</definedName>
    <definedName name="PRNTNAM">#N/A</definedName>
    <definedName name="Q" localSheetId="0">#REF!</definedName>
    <definedName name="Q">#REF!</definedName>
    <definedName name="RMASTR">#N/A</definedName>
    <definedName name="SRV">'[1]60476 (B)'!$B$3:$H$42</definedName>
    <definedName name="SUPP619">#N/A</definedName>
    <definedName name="SWEETWATER" localSheetId="0">#REF!</definedName>
    <definedName name="SWEETWATER">#REF!</definedName>
    <definedName name="TAXBYCITY" localSheetId="0">#REF!</definedName>
    <definedName name="TAXBYCITY">#REF!</definedName>
    <definedName name="UpperSD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9" i="1"/>
  <c r="D21" i="1"/>
  <c r="D19" i="1" l="1"/>
  <c r="F19" i="1"/>
  <c r="F21" i="1" s="1"/>
  <c r="G19" i="1"/>
  <c r="G21" i="1" s="1"/>
  <c r="H19" i="1"/>
  <c r="H21" i="1" s="1"/>
  <c r="I19" i="1"/>
  <c r="I21" i="1" s="1"/>
  <c r="J19" i="1"/>
  <c r="J21" i="1" s="1"/>
  <c r="K19" i="1"/>
  <c r="K21" i="1" s="1"/>
  <c r="L19" i="1"/>
  <c r="L21" i="1" s="1"/>
  <c r="M19" i="1"/>
  <c r="M21" i="1" s="1"/>
  <c r="N19" i="1"/>
  <c r="N21" i="1" s="1"/>
  <c r="O19" i="1"/>
  <c r="O21" i="1" s="1"/>
  <c r="P19" i="1"/>
  <c r="P21" i="1" s="1"/>
  <c r="Q19" i="1"/>
  <c r="Q21" i="1" s="1"/>
  <c r="R19" i="1"/>
  <c r="R21" i="1" s="1"/>
  <c r="S19" i="1"/>
  <c r="S21" i="1" s="1"/>
  <c r="C19" i="1"/>
  <c r="C21" i="1" s="1"/>
  <c r="C30" i="1"/>
  <c r="D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29" i="1"/>
  <c r="B28" i="1"/>
  <c r="B27" i="1"/>
  <c r="B26" i="1"/>
  <c r="B25" i="1"/>
  <c r="B24" i="1"/>
  <c r="B23" i="1"/>
  <c r="B18" i="1"/>
  <c r="B16" i="1"/>
  <c r="B15" i="1"/>
  <c r="B14" i="1"/>
  <c r="B13" i="1"/>
  <c r="B12" i="1"/>
  <c r="B11" i="1"/>
  <c r="B10" i="1"/>
  <c r="B9" i="1"/>
  <c r="B6" i="1"/>
  <c r="B30" i="1" l="1"/>
  <c r="B21" i="1"/>
  <c r="B19" i="1"/>
</calcChain>
</file>

<file path=xl/sharedStrings.xml><?xml version="1.0" encoding="utf-8"?>
<sst xmlns="http://schemas.openxmlformats.org/spreadsheetml/2006/main" count="44" uniqueCount="43">
  <si>
    <t>REDEVELOPMENT PROPERTY TAX TRUST FUND (RPTTF) ALLOCATION &amp; DISTRIBUTION</t>
  </si>
  <si>
    <t xml:space="preserve">Title of Former Redevelopment Agency (RDA): </t>
  </si>
  <si>
    <t>Countywide 
Totals</t>
  </si>
  <si>
    <t>Carlsbad 
RDA</t>
  </si>
  <si>
    <t>Chula Vista 
RDA</t>
  </si>
  <si>
    <t>Coronado 
RDA</t>
  </si>
  <si>
    <t>El Cajon 
RDA</t>
  </si>
  <si>
    <t>Escondido 
RDA</t>
  </si>
  <si>
    <t>Imperial Beach 
RDA</t>
  </si>
  <si>
    <t>La Mesa 
RDA</t>
  </si>
  <si>
    <t>Lemon Grove 
RDA</t>
  </si>
  <si>
    <t>National City 
RDA</t>
  </si>
  <si>
    <t>Oceanside 
RDA</t>
  </si>
  <si>
    <t>City of 
San Diego RDA</t>
  </si>
  <si>
    <t>San Marcos 
RDA</t>
  </si>
  <si>
    <t>Santee 
RDA</t>
  </si>
  <si>
    <t>Poway 
RDA</t>
  </si>
  <si>
    <t>Solana Beach 
RDA</t>
  </si>
  <si>
    <t>Vista 
RDA</t>
  </si>
  <si>
    <t>County of 
San Diego RDA</t>
  </si>
  <si>
    <t>RPTTF Deposits</t>
  </si>
  <si>
    <t>RPTTF Distributions (Include all payments made pursuant to Health and Safety Code (H&amp;S) Section 34183.):</t>
  </si>
  <si>
    <t>Administrative Distributions</t>
  </si>
  <si>
    <t>City Passthrough Payments</t>
  </si>
  <si>
    <t>County Passthrough Payments</t>
  </si>
  <si>
    <t>Special District Passthrough Payments</t>
  </si>
  <si>
    <t>K-12 School Passthrough Payments</t>
  </si>
  <si>
    <t>Community College Passthrough Payments</t>
  </si>
  <si>
    <t xml:space="preserve">County Office of Education </t>
  </si>
  <si>
    <t>Educational Revenue Augmentation Fund</t>
  </si>
  <si>
    <t>Enforceable Obligations (EOs) Distributions (Includes approved EOs and Successor Agency's administrative cost allowance)</t>
  </si>
  <si>
    <t>Total Distributions</t>
  </si>
  <si>
    <t>Residual Balance
(RPTTF Deposits - Total Distributions)</t>
  </si>
  <si>
    <t>Residual Distributions Pursuant to H&amp;S Section 34183(a)(4) :</t>
  </si>
  <si>
    <t>Cities</t>
  </si>
  <si>
    <t>County</t>
  </si>
  <si>
    <t>Special Districts</t>
  </si>
  <si>
    <t>K-12 Schools</t>
  </si>
  <si>
    <t xml:space="preserve">Community Colleges  </t>
  </si>
  <si>
    <t xml:space="preserve">County Office of Education  </t>
  </si>
  <si>
    <t>Total Residual Distributions</t>
  </si>
  <si>
    <t>JANUARY 2, 2020 PAYMENT</t>
  </si>
  <si>
    <t>Note: This distribution is related to Recognized Obligation Payment Schedule (ROPS) for January 2020 to June 2020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</si>
</sst>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&quot;$&quot;* #,##0_);_(&quot;$&quot;* \(#,##0\);_(&quot;$&quot;* &quot;-&quot;??_);_(@_)"/>
    <numFmt numFmtId="167" formatCode="_(&quot;$&quot;* #,##0.00_);_(&quot;$&quot;* \(#,##0.00\);_(&quot;$&quot;* &quot;0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41" fontId="3" fillId="0" borderId="0" xfId="1" applyNumberFormat="1" applyFont="1" applyAlignment="1">
      <alignment horizontal="centerContinuous"/>
    </xf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Fill="1" applyAlignment="1"/>
    <xf numFmtId="0" fontId="5" fillId="0" borderId="0" xfId="1" applyFont="1" applyFill="1" applyBorder="1" applyAlignment="1"/>
    <xf numFmtId="41" fontId="5" fillId="0" borderId="0" xfId="1" applyNumberFormat="1" applyFont="1" applyBorder="1" applyAlignment="1">
      <alignment horizontal="center" wrapText="1"/>
    </xf>
    <xf numFmtId="4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Alignment="1"/>
    <xf numFmtId="41" fontId="6" fillId="0" borderId="0" xfId="1" applyNumberFormat="1" applyFont="1" applyFill="1" applyAlignment="1"/>
    <xf numFmtId="0" fontId="5" fillId="0" borderId="1" xfId="1" applyFont="1" applyFill="1" applyBorder="1" applyAlignment="1">
      <alignment horizontal="left"/>
    </xf>
    <xf numFmtId="41" fontId="5" fillId="0" borderId="1" xfId="1" applyNumberFormat="1" applyFont="1" applyFill="1" applyBorder="1" applyAlignment="1"/>
    <xf numFmtId="41" fontId="5" fillId="0" borderId="0" xfId="1" applyNumberFormat="1" applyFont="1" applyFill="1" applyBorder="1" applyAlignment="1"/>
    <xf numFmtId="0" fontId="5" fillId="0" borderId="0" xfId="1" applyFont="1" applyFill="1" applyBorder="1" applyAlignment="1">
      <alignment wrapText="1"/>
    </xf>
    <xf numFmtId="0" fontId="5" fillId="0" borderId="2" xfId="1" applyFont="1" applyFill="1" applyBorder="1" applyAlignment="1">
      <alignment horizontal="left" indent="2"/>
    </xf>
    <xf numFmtId="41" fontId="5" fillId="0" borderId="2" xfId="2" applyNumberFormat="1" applyFont="1" applyFill="1" applyBorder="1" applyAlignment="1"/>
    <xf numFmtId="164" fontId="3" fillId="0" borderId="0" xfId="1" applyNumberFormat="1" applyFont="1" applyAlignment="1"/>
    <xf numFmtId="0" fontId="5" fillId="0" borderId="0" xfId="1" applyFont="1" applyFill="1" applyBorder="1" applyAlignment="1">
      <alignment horizontal="left" indent="2"/>
    </xf>
    <xf numFmtId="41" fontId="5" fillId="0" borderId="0" xfId="2" applyNumberFormat="1" applyFont="1" applyFill="1" applyBorder="1" applyAlignment="1"/>
    <xf numFmtId="0" fontId="3" fillId="0" borderId="0" xfId="1" applyFont="1" applyFill="1" applyBorder="1" applyAlignment="1"/>
    <xf numFmtId="164" fontId="3" fillId="0" borderId="0" xfId="1" applyNumberFormat="1" applyFont="1" applyFill="1" applyBorder="1" applyAlignment="1"/>
    <xf numFmtId="0" fontId="5" fillId="0" borderId="1" xfId="1" applyFont="1" applyFill="1" applyBorder="1" applyAlignment="1">
      <alignment horizontal="left" wrapText="1" indent="2"/>
    </xf>
    <xf numFmtId="41" fontId="5" fillId="0" borderId="1" xfId="2" applyNumberFormat="1" applyFont="1" applyFill="1" applyBorder="1" applyAlignment="1"/>
    <xf numFmtId="0" fontId="5" fillId="0" borderId="1" xfId="1" applyFont="1" applyFill="1" applyBorder="1" applyAlignment="1"/>
    <xf numFmtId="0" fontId="3" fillId="0" borderId="0" xfId="1" applyFont="1" applyFill="1" applyAlignment="1"/>
    <xf numFmtId="0" fontId="5" fillId="0" borderId="1" xfId="1" applyFont="1" applyFill="1" applyBorder="1" applyAlignment="1">
      <alignment wrapText="1"/>
    </xf>
    <xf numFmtId="0" fontId="5" fillId="0" borderId="2" xfId="1" applyFont="1" applyBorder="1" applyAlignment="1">
      <alignment horizontal="left" wrapText="1" indent="2"/>
    </xf>
    <xf numFmtId="0" fontId="5" fillId="0" borderId="2" xfId="1" applyFont="1" applyFill="1" applyBorder="1" applyAlignment="1">
      <alignment horizontal="left" wrapText="1" indent="2"/>
    </xf>
    <xf numFmtId="0" fontId="5" fillId="0" borderId="2" xfId="1" applyFont="1" applyFill="1" applyBorder="1" applyAlignment="1">
      <alignment wrapText="1"/>
    </xf>
    <xf numFmtId="0" fontId="3" fillId="0" borderId="0" xfId="1" applyFont="1" applyFill="1" applyBorder="1" applyAlignment="1">
      <alignment wrapText="1"/>
    </xf>
    <xf numFmtId="41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0" fontId="8" fillId="0" borderId="0" xfId="1" applyFont="1" applyFill="1" applyBorder="1" applyAlignment="1"/>
    <xf numFmtId="41" fontId="3" fillId="0" borderId="0" xfId="2" applyNumberFormat="1" applyFont="1" applyFill="1" applyBorder="1" applyAlignment="1"/>
    <xf numFmtId="41" fontId="7" fillId="0" borderId="0" xfId="1" applyNumberFormat="1" applyFont="1" applyFill="1" applyBorder="1" applyAlignment="1"/>
    <xf numFmtId="41" fontId="3" fillId="0" borderId="0" xfId="1" applyNumberFormat="1" applyFont="1" applyFill="1" applyBorder="1" applyAlignment="1"/>
    <xf numFmtId="0" fontId="9" fillId="0" borderId="0" xfId="1" applyFont="1" applyFill="1" applyBorder="1" applyAlignment="1"/>
    <xf numFmtId="0" fontId="4" fillId="0" borderId="0" xfId="1" applyFont="1" applyFill="1" applyBorder="1" applyAlignment="1"/>
    <xf numFmtId="0" fontId="9" fillId="0" borderId="0" xfId="1" applyFont="1" applyFill="1" applyAlignment="1"/>
    <xf numFmtId="41" fontId="7" fillId="0" borderId="0" xfId="1" applyNumberFormat="1" applyFont="1" applyBorder="1" applyAlignment="1"/>
    <xf numFmtId="41" fontId="3" fillId="0" borderId="0" xfId="1" applyNumberFormat="1" applyFont="1" applyBorder="1" applyAlignment="1"/>
    <xf numFmtId="41" fontId="5" fillId="0" borderId="2" xfId="2" quotePrefix="1" applyNumberFormat="1" applyFont="1" applyFill="1" applyBorder="1" applyAlignment="1"/>
    <xf numFmtId="41" fontId="5" fillId="0" borderId="3" xfId="2" applyNumberFormat="1" applyFont="1" applyFill="1" applyBorder="1" applyAlignment="1"/>
    <xf numFmtId="37" fontId="5" fillId="0" borderId="2" xfId="2" applyNumberFormat="1" applyFont="1" applyFill="1" applyBorder="1" applyAlignment="1"/>
    <xf numFmtId="0" fontId="2" fillId="0" borderId="0" xfId="1" applyFont="1" applyAlignment="1"/>
    <xf numFmtId="0" fontId="5" fillId="0" borderId="1" xfId="1" applyFont="1" applyFill="1" applyBorder="1" applyAlignment="1">
      <alignment horizontal="left" indent="2"/>
    </xf>
    <xf numFmtId="0" fontId="5" fillId="0" borderId="4" xfId="1" applyFont="1" applyFill="1" applyBorder="1" applyAlignment="1">
      <alignment wrapText="1"/>
    </xf>
    <xf numFmtId="41" fontId="5" fillId="0" borderId="2" xfId="1" applyNumberFormat="1" applyFont="1" applyFill="1" applyBorder="1" applyAlignment="1"/>
    <xf numFmtId="166" fontId="5" fillId="0" borderId="1" xfId="3" applyNumberFormat="1" applyFont="1" applyFill="1" applyBorder="1" applyAlignment="1"/>
    <xf numFmtId="166" fontId="5" fillId="0" borderId="2" xfId="3" applyNumberFormat="1" applyFont="1" applyFill="1" applyBorder="1" applyAlignment="1"/>
    <xf numFmtId="37" fontId="5" fillId="0" borderId="1" xfId="2" applyNumberFormat="1" applyFont="1" applyFill="1" applyBorder="1" applyAlignment="1"/>
    <xf numFmtId="167" fontId="5" fillId="0" borderId="2" xfId="3" applyNumberFormat="1" applyFont="1" applyFill="1" applyBorder="1" applyAlignment="1"/>
    <xf numFmtId="0" fontId="2" fillId="0" borderId="0" xfId="1" applyFont="1" applyAlignment="1">
      <alignment horizontal="center"/>
    </xf>
  </cellXfs>
  <cellStyles count="4">
    <cellStyle name="Comma 3" xfId="2" xr:uid="{00000000-0005-0000-0000-000000000000}"/>
    <cellStyle name="Currency" xfId="3" builtinId="4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cac01\vol1\HOME\PTSCRA\SYMPHONY\CRADATA\SRVBI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VCAGMT"/>
      <sheetName val="INVLOG99"/>
      <sheetName val="INVOICELOG00"/>
      <sheetName val="INVOICELOG01"/>
      <sheetName val="INVOICELOG02"/>
      <sheetName val="60688 (B)"/>
      <sheetName val="60677"/>
      <sheetName val="60677(b)"/>
      <sheetName val="60646"/>
      <sheetName val="60646(b)"/>
      <sheetName val="60636(b)"/>
      <sheetName val="60628"/>
      <sheetName val="60628(B)"/>
      <sheetName val="60627 (F)"/>
      <sheetName val="60627"/>
      <sheetName val="60627(B)"/>
      <sheetName val="60626(b)"/>
      <sheetName val="60625(b)"/>
      <sheetName val="60624(b)"/>
      <sheetName val="60613(b) "/>
      <sheetName val="60584 (B)"/>
      <sheetName val="60579"/>
      <sheetName val="60579 (B)"/>
      <sheetName val="60595"/>
      <sheetName val="60565 (B)"/>
      <sheetName val="60544 (B)"/>
      <sheetName val="60543"/>
      <sheetName val="60543 (B) "/>
      <sheetName val="60542"/>
      <sheetName val="60542 (B)"/>
      <sheetName val="60523"/>
      <sheetName val="60505 (B)"/>
      <sheetName val="60488 (B)"/>
      <sheetName val="60486"/>
      <sheetName val="60486  (B)"/>
      <sheetName val="60476"/>
      <sheetName val="60476 (B)"/>
      <sheetName val="60475"/>
      <sheetName val="60475 (B)"/>
      <sheetName val="60474"/>
      <sheetName val="60474 (B)"/>
      <sheetName val="60473"/>
      <sheetName val="60473 (B)"/>
      <sheetName val="60412 (B)  "/>
      <sheetName val="60394 (B) "/>
      <sheetName val="60383 (B)"/>
      <sheetName val="60382 (B)"/>
      <sheetName val="60369 (B) "/>
      <sheetName val="60366"/>
      <sheetName val="60366 (B)   "/>
      <sheetName val="60367"/>
      <sheetName val="60367 (B) "/>
      <sheetName val="60331"/>
      <sheetName val="60331  (B)"/>
      <sheetName val="60595 (B)"/>
      <sheetName val="60584 (B)    (2)"/>
      <sheetName val="INVOICELOG "/>
      <sheetName val="INVOICELOG"/>
      <sheetName val="60523 (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3">
          <cell r="B3" t="str">
            <v>AUDITOR CONTROLLER - PROPERTY TAX SERVICE</v>
          </cell>
        </row>
        <row r="4">
          <cell r="B4" t="str">
            <v>ACCOUNTING SERVICE BILLING</v>
          </cell>
        </row>
        <row r="5">
          <cell r="B5" t="str">
            <v>(FOR INTERNAL USE ONLY)</v>
          </cell>
        </row>
        <row r="9">
          <cell r="B9" t="str">
            <v>Section I</v>
          </cell>
        </row>
        <row r="10">
          <cell r="B10" t="str">
            <v>REQUESTOR</v>
          </cell>
          <cell r="C10" t="str">
            <v>ORG</v>
          </cell>
          <cell r="D10" t="str">
            <v>REV ACCT</v>
          </cell>
          <cell r="E10" t="str">
            <v>DEPT</v>
          </cell>
          <cell r="F10" t="str">
            <v>HOURS/UNITS</v>
          </cell>
          <cell r="G10" t="str">
            <v>RATE</v>
          </cell>
          <cell r="H10" t="str">
            <v>COST</v>
          </cell>
        </row>
        <row r="12">
          <cell r="B12" t="str">
            <v>Center City</v>
          </cell>
          <cell r="C12">
            <v>1072</v>
          </cell>
          <cell r="D12">
            <v>9718</v>
          </cell>
          <cell r="E12" t="str">
            <v>AUDITOR</v>
          </cell>
          <cell r="F12">
            <v>67.471000000000004</v>
          </cell>
          <cell r="G12">
            <v>50</v>
          </cell>
          <cell r="H12">
            <v>3373.55</v>
          </cell>
        </row>
        <row r="13">
          <cell r="B13" t="str">
            <v xml:space="preserve"> </v>
          </cell>
        </row>
        <row r="15">
          <cell r="B15" t="str">
            <v>Regarding:</v>
          </cell>
        </row>
        <row r="16">
          <cell r="B16" t="str">
            <v>Service Billing Fee for FY 1998/99</v>
          </cell>
          <cell r="F16" t="str">
            <v>TOTAL</v>
          </cell>
          <cell r="H16">
            <v>3373.55</v>
          </cell>
        </row>
        <row r="19">
          <cell r="B19" t="str">
            <v>Section II</v>
          </cell>
        </row>
        <row r="20">
          <cell r="B20" t="str">
            <v>ADDRESS:</v>
          </cell>
        </row>
        <row r="22">
          <cell r="B22" t="str">
            <v>Centre City Development Corporation</v>
          </cell>
        </row>
        <row r="23">
          <cell r="B23" t="str">
            <v>225 Broadway, Suite 1100</v>
          </cell>
        </row>
        <row r="24">
          <cell r="B24" t="str">
            <v>San Diego, Ca 92101</v>
          </cell>
        </row>
        <row r="27">
          <cell r="B27" t="str">
            <v>ATTENTION:  Frank J. Alessi</v>
          </cell>
        </row>
        <row r="30">
          <cell r="B30" t="str">
            <v>GENERAL ACCOUNTING:</v>
          </cell>
        </row>
        <row r="32">
          <cell r="B32" t="str">
            <v>Please bill the agency shown in Section II above and use the information</v>
          </cell>
        </row>
        <row r="33">
          <cell r="B33" t="str">
            <v>in Section I for accounting purposes.</v>
          </cell>
        </row>
        <row r="35">
          <cell r="B35" t="str">
            <v>The corresponding letter and/or backup should be sent with the</v>
          </cell>
        </row>
        <row r="36">
          <cell r="B36" t="str">
            <v>original invoice to the requesting agency.  Please forward a copy of</v>
          </cell>
        </row>
        <row r="37">
          <cell r="B37" t="str">
            <v>the invoice and ensuing deposit permit to:  MS A-5  Attn: Rodger Johnson</v>
          </cell>
        </row>
        <row r="42">
          <cell r="B42" t="str">
            <v>Reviewed by</v>
          </cell>
          <cell r="E42" t="str">
            <v>Date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63"/>
  <sheetViews>
    <sheetView showGridLines="0" tabSelected="1" view="pageLayout" topLeftCell="A13" zoomScale="90" zoomScaleNormal="85" zoomScaleSheetLayoutView="55" zoomScalePageLayoutView="90" workbookViewId="0">
      <selection activeCell="E30" sqref="E30"/>
    </sheetView>
  </sheetViews>
  <sheetFormatPr defaultColWidth="9.1796875" defaultRowHeight="14" x14ac:dyDescent="0.3"/>
  <cols>
    <col min="1" max="1" width="39.81640625" style="38" customWidth="1"/>
    <col min="2" max="2" width="13.1796875" style="39" bestFit="1" customWidth="1"/>
    <col min="3" max="4" width="12.1796875" style="40" bestFit="1" customWidth="1"/>
    <col min="5" max="5" width="12" style="40" bestFit="1" customWidth="1"/>
    <col min="6" max="6" width="12.1796875" style="40" bestFit="1" customWidth="1"/>
    <col min="7" max="7" width="12" style="40" bestFit="1" customWidth="1"/>
    <col min="8" max="8" width="12.1796875" style="40" customWidth="1"/>
    <col min="9" max="9" width="11.1796875" style="40" customWidth="1"/>
    <col min="10" max="10" width="12.1796875" style="40" bestFit="1" customWidth="1"/>
    <col min="11" max="11" width="11.1796875" style="40" customWidth="1"/>
    <col min="12" max="12" width="11" style="40" customWidth="1"/>
    <col min="13" max="13" width="12.54296875" style="40" customWidth="1"/>
    <col min="14" max="14" width="12" style="40" bestFit="1" customWidth="1"/>
    <col min="15" max="15" width="11" style="40" customWidth="1"/>
    <col min="16" max="16" width="12" style="40" bestFit="1" customWidth="1"/>
    <col min="17" max="17" width="9.54296875" style="40" bestFit="1" customWidth="1"/>
    <col min="18" max="18" width="12" style="40" bestFit="1" customWidth="1"/>
    <col min="19" max="19" width="13.1796875" style="40" customWidth="1"/>
    <col min="20" max="20" width="14.54296875" style="2" customWidth="1"/>
    <col min="21" max="21" width="13.1796875" style="2" bestFit="1" customWidth="1"/>
    <col min="22" max="16384" width="9.1796875" style="2"/>
  </cols>
  <sheetData>
    <row r="1" spans="1:21" ht="15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44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1" ht="15.5" x14ac:dyDescent="0.35">
      <c r="A2" s="52" t="s">
        <v>41</v>
      </c>
      <c r="B2" s="52"/>
      <c r="C2" s="52"/>
      <c r="D2" s="52"/>
      <c r="E2" s="52"/>
      <c r="F2" s="52"/>
      <c r="G2" s="52"/>
      <c r="H2" s="52"/>
      <c r="I2" s="44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5" x14ac:dyDescent="0.35">
      <c r="A3" s="52"/>
      <c r="B3" s="52"/>
      <c r="C3" s="52"/>
      <c r="D3" s="52"/>
      <c r="E3" s="52"/>
      <c r="F3" s="52"/>
      <c r="G3" s="52"/>
      <c r="H3" s="52"/>
      <c r="I3" s="52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34.5" x14ac:dyDescent="0.25">
      <c r="A4" s="5" t="s">
        <v>1</v>
      </c>
      <c r="B4" s="6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</row>
    <row r="5" spans="1:21" ht="12.5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1" ht="12.5" x14ac:dyDescent="0.25">
      <c r="A6" s="10" t="s">
        <v>20</v>
      </c>
      <c r="B6" s="48">
        <f>SUM(C6:S6)</f>
        <v>286674476.47000003</v>
      </c>
      <c r="C6" s="48">
        <v>6367235.5500000035</v>
      </c>
      <c r="D6" s="48">
        <v>8616137.6100000013</v>
      </c>
      <c r="E6" s="48">
        <v>12233953.990000002</v>
      </c>
      <c r="F6" s="48">
        <v>9269549.3100000042</v>
      </c>
      <c r="G6" s="48">
        <v>15355102.139999999</v>
      </c>
      <c r="H6" s="48">
        <v>6967308.6100000022</v>
      </c>
      <c r="I6" s="48">
        <v>2250108.11</v>
      </c>
      <c r="J6" s="48">
        <v>2010123.4100000004</v>
      </c>
      <c r="K6" s="48">
        <v>9271782.320000004</v>
      </c>
      <c r="L6" s="48">
        <v>6947632.6400000025</v>
      </c>
      <c r="M6" s="48">
        <v>122935345.58000001</v>
      </c>
      <c r="N6" s="48">
        <v>39994486.900000013</v>
      </c>
      <c r="O6" s="48">
        <v>6230057.7800000021</v>
      </c>
      <c r="P6" s="48">
        <v>22690618.460000005</v>
      </c>
      <c r="Q6" s="48">
        <v>707453.04999999993</v>
      </c>
      <c r="R6" s="48">
        <v>12080059.880000003</v>
      </c>
      <c r="S6" s="48">
        <v>2747521.129999999</v>
      </c>
    </row>
    <row r="7" spans="1:21" ht="12.5" x14ac:dyDescent="0.25">
      <c r="A7" s="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21" ht="34.5" x14ac:dyDescent="0.25">
      <c r="A8" s="46" t="s">
        <v>21</v>
      </c>
      <c r="B8" s="46"/>
      <c r="C8" s="46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1" ht="12.5" x14ac:dyDescent="0.25">
      <c r="A9" s="45" t="s">
        <v>22</v>
      </c>
      <c r="B9" s="11">
        <f t="shared" ref="B9:B16" si="0">SUM(C9:S9)</f>
        <v>3659952.67</v>
      </c>
      <c r="C9" s="22">
        <v>84561.72</v>
      </c>
      <c r="D9" s="15">
        <v>162824.03</v>
      </c>
      <c r="E9" s="15">
        <v>140771.79</v>
      </c>
      <c r="F9" s="15">
        <v>119036.63</v>
      </c>
      <c r="G9" s="15">
        <v>181471.61</v>
      </c>
      <c r="H9" s="15">
        <v>95715.16</v>
      </c>
      <c r="I9" s="15">
        <v>47637.369999999995</v>
      </c>
      <c r="J9" s="15">
        <v>30385.18</v>
      </c>
      <c r="K9" s="15">
        <v>157751.63</v>
      </c>
      <c r="L9" s="15">
        <v>84226</v>
      </c>
      <c r="M9" s="15">
        <v>1540137.56</v>
      </c>
      <c r="N9" s="15">
        <v>475327.31</v>
      </c>
      <c r="O9" s="15">
        <v>83681.23</v>
      </c>
      <c r="P9" s="15">
        <v>254754.59</v>
      </c>
      <c r="Q9" s="15">
        <v>15217.25</v>
      </c>
      <c r="R9" s="15">
        <v>149143.96</v>
      </c>
      <c r="S9" s="15">
        <v>37309.65</v>
      </c>
      <c r="U9" s="16"/>
    </row>
    <row r="10" spans="1:21" ht="12.5" x14ac:dyDescent="0.25">
      <c r="A10" s="14" t="s">
        <v>23</v>
      </c>
      <c r="B10" s="11">
        <f t="shared" si="0"/>
        <v>5437412.2599999998</v>
      </c>
      <c r="C10" s="15">
        <v>151219.88999999998</v>
      </c>
      <c r="D10" s="15">
        <v>118653.37</v>
      </c>
      <c r="E10" s="43">
        <v>0</v>
      </c>
      <c r="F10" s="15">
        <v>65861.75</v>
      </c>
      <c r="G10" s="15">
        <v>183607.12</v>
      </c>
      <c r="H10" s="15">
        <v>289323.37000000005</v>
      </c>
      <c r="I10" s="43">
        <v>0</v>
      </c>
      <c r="J10" s="43">
        <v>0</v>
      </c>
      <c r="K10" s="15">
        <v>222259.33</v>
      </c>
      <c r="L10" s="15">
        <v>196651.45999999996</v>
      </c>
      <c r="M10" s="15">
        <v>3989565.3999999994</v>
      </c>
      <c r="N10" s="43">
        <v>0</v>
      </c>
      <c r="O10" s="15">
        <v>195923.71000000002</v>
      </c>
      <c r="P10" s="43">
        <v>0</v>
      </c>
      <c r="Q10" s="15">
        <v>24346.46</v>
      </c>
      <c r="R10" s="15">
        <v>0.39999999999999991</v>
      </c>
      <c r="S10" s="43">
        <v>0</v>
      </c>
      <c r="U10" s="16"/>
    </row>
    <row r="11" spans="1:21" ht="12.5" x14ac:dyDescent="0.25">
      <c r="A11" s="14" t="s">
        <v>24</v>
      </c>
      <c r="B11" s="11">
        <f t="shared" si="0"/>
        <v>33783931.410000004</v>
      </c>
      <c r="C11" s="15">
        <v>123669.92000000001</v>
      </c>
      <c r="D11" s="15">
        <v>691723.98</v>
      </c>
      <c r="E11" s="43">
        <v>0</v>
      </c>
      <c r="F11" s="15">
        <v>1237404.1999999997</v>
      </c>
      <c r="G11" s="15">
        <v>2113716.0499999998</v>
      </c>
      <c r="H11" s="15">
        <v>329327.98999999993</v>
      </c>
      <c r="I11" s="15">
        <v>68449.350000000006</v>
      </c>
      <c r="J11" s="15">
        <v>389073.89</v>
      </c>
      <c r="K11" s="15">
        <v>1298718.32</v>
      </c>
      <c r="L11" s="15">
        <v>204442.38999999998</v>
      </c>
      <c r="M11" s="15">
        <v>14321510.889999999</v>
      </c>
      <c r="N11" s="15">
        <v>7562375.6700000009</v>
      </c>
      <c r="O11" s="15">
        <v>257878.18999999997</v>
      </c>
      <c r="P11" s="15">
        <v>3848639.12</v>
      </c>
      <c r="Q11" s="15">
        <v>31242.510000000009</v>
      </c>
      <c r="R11" s="15">
        <v>1305758.94</v>
      </c>
      <c r="S11" s="43">
        <v>0</v>
      </c>
      <c r="U11" s="16"/>
    </row>
    <row r="12" spans="1:21" ht="12.5" x14ac:dyDescent="0.25">
      <c r="A12" s="14" t="s">
        <v>25</v>
      </c>
      <c r="B12" s="11">
        <f t="shared" si="0"/>
        <v>2551884.2699999996</v>
      </c>
      <c r="C12" s="15">
        <v>29508.639999999999</v>
      </c>
      <c r="D12" s="15">
        <v>9634.6</v>
      </c>
      <c r="E12" s="43">
        <v>0</v>
      </c>
      <c r="F12" s="15">
        <v>27563.840000000004</v>
      </c>
      <c r="G12" s="15">
        <v>184957.84999999998</v>
      </c>
      <c r="H12" s="15">
        <v>24.509999999999998</v>
      </c>
      <c r="I12" s="43">
        <v>0</v>
      </c>
      <c r="J12" s="15">
        <v>5519.4699999999993</v>
      </c>
      <c r="K12" s="15">
        <v>7370.5199999999986</v>
      </c>
      <c r="L12" s="15">
        <v>29951.9</v>
      </c>
      <c r="M12" s="15">
        <v>40154.11</v>
      </c>
      <c r="N12" s="15">
        <v>2067144.6099999999</v>
      </c>
      <c r="O12" s="15">
        <v>43236.46</v>
      </c>
      <c r="P12" s="15">
        <v>53989.61</v>
      </c>
      <c r="Q12" s="15">
        <v>5346.2999999999993</v>
      </c>
      <c r="R12" s="15">
        <v>35389.370000000003</v>
      </c>
      <c r="S12" s="15">
        <v>12092.480000000001</v>
      </c>
      <c r="U12" s="16"/>
    </row>
    <row r="13" spans="1:21" ht="12.5" x14ac:dyDescent="0.25">
      <c r="A13" s="14" t="s">
        <v>26</v>
      </c>
      <c r="B13" s="11">
        <f t="shared" si="0"/>
        <v>33155879.790000003</v>
      </c>
      <c r="C13" s="41">
        <v>267812.87999999995</v>
      </c>
      <c r="D13" s="15">
        <v>991647.09</v>
      </c>
      <c r="E13" s="15">
        <v>1255545.06</v>
      </c>
      <c r="F13" s="15">
        <v>1331912.99</v>
      </c>
      <c r="G13" s="15">
        <v>4035778.1799999992</v>
      </c>
      <c r="H13" s="15">
        <v>990518.59999999986</v>
      </c>
      <c r="I13" s="15">
        <v>47245.09</v>
      </c>
      <c r="J13" s="15">
        <v>158622.04999999999</v>
      </c>
      <c r="K13" s="15">
        <v>97180.15</v>
      </c>
      <c r="L13" s="15">
        <v>565356.14000000025</v>
      </c>
      <c r="M13" s="15">
        <v>15730365.409999998</v>
      </c>
      <c r="N13" s="15">
        <v>4872219.3400000008</v>
      </c>
      <c r="O13" s="15">
        <v>578805.78000000014</v>
      </c>
      <c r="P13" s="43">
        <v>0</v>
      </c>
      <c r="Q13" s="15">
        <v>142107.82999999999</v>
      </c>
      <c r="R13" s="15">
        <v>1681056.4200000002</v>
      </c>
      <c r="S13" s="41">
        <v>409706.78</v>
      </c>
      <c r="T13" s="16"/>
      <c r="U13" s="16"/>
    </row>
    <row r="14" spans="1:21" ht="12.5" x14ac:dyDescent="0.25">
      <c r="A14" s="14" t="s">
        <v>27</v>
      </c>
      <c r="B14" s="11">
        <f t="shared" si="0"/>
        <v>4862932.49</v>
      </c>
      <c r="C14" s="41">
        <v>73570.849999999991</v>
      </c>
      <c r="D14" s="15">
        <v>105010.50999999998</v>
      </c>
      <c r="E14" s="43">
        <v>0</v>
      </c>
      <c r="F14" s="15">
        <v>270981.46999999997</v>
      </c>
      <c r="G14" s="15">
        <v>408984.01999999996</v>
      </c>
      <c r="H14" s="15">
        <v>96341.75999999998</v>
      </c>
      <c r="I14" s="15">
        <v>9092.7199999999993</v>
      </c>
      <c r="J14" s="15">
        <v>60106.12000000001</v>
      </c>
      <c r="K14" s="15">
        <v>178939.78999999998</v>
      </c>
      <c r="L14" s="15">
        <v>121324.15999999999</v>
      </c>
      <c r="M14" s="15">
        <v>1998246.2300000002</v>
      </c>
      <c r="N14" s="15">
        <v>730738.28</v>
      </c>
      <c r="O14" s="15">
        <v>93131.01999999999</v>
      </c>
      <c r="P14" s="15">
        <v>607501.53</v>
      </c>
      <c r="Q14" s="15">
        <v>19325.36</v>
      </c>
      <c r="R14" s="15">
        <v>69072.819999999992</v>
      </c>
      <c r="S14" s="15">
        <v>20565.849999999999</v>
      </c>
      <c r="U14" s="16"/>
    </row>
    <row r="15" spans="1:21" ht="12.5" x14ac:dyDescent="0.25">
      <c r="A15" s="14" t="s">
        <v>28</v>
      </c>
      <c r="B15" s="11">
        <f t="shared" si="0"/>
        <v>1894769.5999999996</v>
      </c>
      <c r="C15" s="41">
        <v>22151.620000000003</v>
      </c>
      <c r="D15" s="15">
        <v>44313.659999999996</v>
      </c>
      <c r="E15" s="43">
        <v>0</v>
      </c>
      <c r="F15" s="15">
        <v>42542.96</v>
      </c>
      <c r="G15" s="15">
        <v>184242.55000000002</v>
      </c>
      <c r="H15" s="15">
        <v>42952.04</v>
      </c>
      <c r="I15" s="15">
        <v>1395.25</v>
      </c>
      <c r="J15" s="15">
        <v>12849.900000000001</v>
      </c>
      <c r="K15" s="15">
        <v>183567.38999999998</v>
      </c>
      <c r="L15" s="15">
        <v>36564.379999999997</v>
      </c>
      <c r="M15" s="15">
        <v>583144.9</v>
      </c>
      <c r="N15" s="15">
        <v>493692.20999999996</v>
      </c>
      <c r="O15" s="15">
        <v>19571.39</v>
      </c>
      <c r="P15" s="15">
        <v>152555.95000000001</v>
      </c>
      <c r="Q15" s="15">
        <v>5687.6599999999989</v>
      </c>
      <c r="R15" s="15">
        <v>55032.160000000003</v>
      </c>
      <c r="S15" s="15">
        <v>14505.580000000002</v>
      </c>
      <c r="U15" s="16"/>
    </row>
    <row r="16" spans="1:21" ht="12.5" x14ac:dyDescent="0.25">
      <c r="A16" s="14" t="s">
        <v>29</v>
      </c>
      <c r="B16" s="11">
        <f t="shared" si="0"/>
        <v>2297803.8800000004</v>
      </c>
      <c r="C16" s="15">
        <v>117883.2</v>
      </c>
      <c r="D16" s="15">
        <v>161291.71999999997</v>
      </c>
      <c r="E16" s="43">
        <v>0</v>
      </c>
      <c r="F16" s="15">
        <v>29147.820000000003</v>
      </c>
      <c r="G16" s="43">
        <v>0</v>
      </c>
      <c r="H16" s="15">
        <v>343058.73</v>
      </c>
      <c r="I16" s="43">
        <v>0</v>
      </c>
      <c r="J16" s="15">
        <v>17908.72</v>
      </c>
      <c r="K16" s="15">
        <v>28304.710000000006</v>
      </c>
      <c r="L16" s="15">
        <v>224536.57000000004</v>
      </c>
      <c r="M16" s="15">
        <v>1081538.5900000001</v>
      </c>
      <c r="N16" s="15">
        <v>2350.5200000000004</v>
      </c>
      <c r="O16" s="15">
        <v>147419.45000000001</v>
      </c>
      <c r="P16" s="43">
        <v>0</v>
      </c>
      <c r="Q16" s="15">
        <v>24419.31</v>
      </c>
      <c r="R16" s="15">
        <v>118891.07</v>
      </c>
      <c r="S16" s="15">
        <v>1053.4700000000003</v>
      </c>
      <c r="U16" s="16"/>
    </row>
    <row r="17" spans="1:21" s="19" customFormat="1" ht="6.75" customHeight="1" x14ac:dyDescent="0.25">
      <c r="A17" s="17"/>
      <c r="B17" s="18"/>
      <c r="C17" s="42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20"/>
    </row>
    <row r="18" spans="1:21" ht="34.5" x14ac:dyDescent="0.25">
      <c r="A18" s="21" t="s">
        <v>30</v>
      </c>
      <c r="B18" s="11">
        <f t="shared" ref="B18" si="1">SUM(C18:S18)</f>
        <v>83839489.140000001</v>
      </c>
      <c r="C18" s="22">
        <v>223183</v>
      </c>
      <c r="D18" s="22">
        <v>2826200</v>
      </c>
      <c r="E18" s="22">
        <v>10837637.140000002</v>
      </c>
      <c r="F18" s="22">
        <v>1398649</v>
      </c>
      <c r="G18" s="22">
        <v>125000</v>
      </c>
      <c r="H18" s="22">
        <v>2973819</v>
      </c>
      <c r="I18" s="22">
        <v>159492</v>
      </c>
      <c r="J18" s="22">
        <v>733558</v>
      </c>
      <c r="K18" s="22">
        <v>610364</v>
      </c>
      <c r="L18" s="22">
        <v>426969</v>
      </c>
      <c r="M18" s="22">
        <v>39253295</v>
      </c>
      <c r="N18" s="22">
        <v>11393270</v>
      </c>
      <c r="O18" s="22">
        <v>1678481</v>
      </c>
      <c r="P18" s="22">
        <v>7413824</v>
      </c>
      <c r="Q18" s="22">
        <v>100899</v>
      </c>
      <c r="R18" s="22">
        <v>3178407</v>
      </c>
      <c r="S18" s="22">
        <v>506442</v>
      </c>
      <c r="U18" s="16"/>
    </row>
    <row r="19" spans="1:21" ht="24" customHeight="1" x14ac:dyDescent="0.25">
      <c r="A19" s="23" t="s">
        <v>31</v>
      </c>
      <c r="B19" s="11">
        <f>SUM(C19:S19)</f>
        <v>171484055.51000002</v>
      </c>
      <c r="C19" s="22">
        <f>SUM(C9:C18)</f>
        <v>1093561.72</v>
      </c>
      <c r="D19" s="22">
        <f t="shared" ref="D19:S19" si="2">SUM(D9:D18)</f>
        <v>5111298.96</v>
      </c>
      <c r="E19" s="22">
        <f>SUM(E9:E18)</f>
        <v>12233953.990000002</v>
      </c>
      <c r="F19" s="22">
        <f t="shared" si="2"/>
        <v>4523100.66</v>
      </c>
      <c r="G19" s="22">
        <f t="shared" si="2"/>
        <v>7417757.379999998</v>
      </c>
      <c r="H19" s="22">
        <f t="shared" si="2"/>
        <v>5161081.16</v>
      </c>
      <c r="I19" s="22">
        <f t="shared" si="2"/>
        <v>333311.78000000003</v>
      </c>
      <c r="J19" s="22">
        <f t="shared" si="2"/>
        <v>1408023.33</v>
      </c>
      <c r="K19" s="22">
        <f t="shared" si="2"/>
        <v>2784455.84</v>
      </c>
      <c r="L19" s="22">
        <f t="shared" si="2"/>
        <v>1890022</v>
      </c>
      <c r="M19" s="22">
        <f t="shared" si="2"/>
        <v>78537958.090000004</v>
      </c>
      <c r="N19" s="22">
        <f t="shared" si="2"/>
        <v>27597117.939999998</v>
      </c>
      <c r="O19" s="22">
        <f t="shared" si="2"/>
        <v>3098128.23</v>
      </c>
      <c r="P19" s="22">
        <f t="shared" si="2"/>
        <v>12331264.800000001</v>
      </c>
      <c r="Q19" s="22">
        <f t="shared" si="2"/>
        <v>368591.68</v>
      </c>
      <c r="R19" s="22">
        <f t="shared" si="2"/>
        <v>6592752.1399999997</v>
      </c>
      <c r="S19" s="22">
        <f t="shared" si="2"/>
        <v>1001675.81</v>
      </c>
      <c r="T19" s="24"/>
      <c r="U19" s="16"/>
    </row>
    <row r="20" spans="1:21" ht="12.5" x14ac:dyDescent="0.25">
      <c r="A20" s="5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4"/>
      <c r="U20" s="16"/>
    </row>
    <row r="21" spans="1:21" ht="23" x14ac:dyDescent="0.25">
      <c r="A21" s="25" t="s">
        <v>32</v>
      </c>
      <c r="B21" s="11">
        <f>SUM(C21:S21)</f>
        <v>115190420.96000007</v>
      </c>
      <c r="C21" s="22">
        <f>C6-C19</f>
        <v>5273673.8300000038</v>
      </c>
      <c r="D21" s="22">
        <f>D6-D19</f>
        <v>3504838.6500000013</v>
      </c>
      <c r="E21" s="50">
        <f>E6-E19</f>
        <v>0</v>
      </c>
      <c r="F21" s="22">
        <f t="shared" ref="F21:S21" si="3">F6-F19</f>
        <v>4746448.6500000041</v>
      </c>
      <c r="G21" s="22">
        <f t="shared" si="3"/>
        <v>7937344.7600000007</v>
      </c>
      <c r="H21" s="22">
        <f t="shared" si="3"/>
        <v>1806227.450000002</v>
      </c>
      <c r="I21" s="22">
        <f t="shared" si="3"/>
        <v>1916796.3299999998</v>
      </c>
      <c r="J21" s="22">
        <f t="shared" si="3"/>
        <v>602100.08000000031</v>
      </c>
      <c r="K21" s="22">
        <f t="shared" si="3"/>
        <v>6487326.4800000042</v>
      </c>
      <c r="L21" s="22">
        <f t="shared" si="3"/>
        <v>5057610.6400000025</v>
      </c>
      <c r="M21" s="22">
        <f t="shared" si="3"/>
        <v>44397387.49000001</v>
      </c>
      <c r="N21" s="22">
        <f t="shared" si="3"/>
        <v>12397368.960000016</v>
      </c>
      <c r="O21" s="22">
        <f t="shared" si="3"/>
        <v>3131929.5500000021</v>
      </c>
      <c r="P21" s="22">
        <f t="shared" si="3"/>
        <v>10359353.660000004</v>
      </c>
      <c r="Q21" s="22">
        <f t="shared" si="3"/>
        <v>338861.36999999994</v>
      </c>
      <c r="R21" s="22">
        <f t="shared" si="3"/>
        <v>5487307.740000003</v>
      </c>
      <c r="S21" s="22">
        <f t="shared" si="3"/>
        <v>1745845.3199999989</v>
      </c>
      <c r="U21" s="16"/>
    </row>
    <row r="22" spans="1:21" ht="27" customHeight="1" x14ac:dyDescent="0.25">
      <c r="A22" s="13" t="s">
        <v>33</v>
      </c>
      <c r="B22" s="47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1" ht="12.5" x14ac:dyDescent="0.25">
      <c r="A23" s="26" t="s">
        <v>34</v>
      </c>
      <c r="B23" s="11">
        <f t="shared" ref="B23:B29" si="4">SUM(C23:S23)</f>
        <v>20031760.57</v>
      </c>
      <c r="C23" s="15">
        <v>1017470.54</v>
      </c>
      <c r="D23" s="15">
        <v>520745.84</v>
      </c>
      <c r="E23" s="43">
        <v>0</v>
      </c>
      <c r="F23" s="15">
        <v>550817.69999999995</v>
      </c>
      <c r="G23" s="15">
        <v>1436686.36</v>
      </c>
      <c r="H23" s="15">
        <v>376119.41</v>
      </c>
      <c r="I23" s="15">
        <v>217162.32</v>
      </c>
      <c r="J23" s="43">
        <v>101109.05</v>
      </c>
      <c r="K23" s="15">
        <v>1418155.08</v>
      </c>
      <c r="L23" s="15">
        <v>1002065.65</v>
      </c>
      <c r="M23" s="15">
        <v>8231300.6600000001</v>
      </c>
      <c r="N23" s="15">
        <v>1076479.5</v>
      </c>
      <c r="O23" s="15">
        <v>629080.77</v>
      </c>
      <c r="P23" s="15">
        <v>2445535.2200000002</v>
      </c>
      <c r="Q23" s="15">
        <v>65519.68</v>
      </c>
      <c r="R23" s="15">
        <v>838885.24</v>
      </c>
      <c r="S23" s="15">
        <v>104627.55</v>
      </c>
      <c r="U23" s="16"/>
    </row>
    <row r="24" spans="1:21" ht="12.5" x14ac:dyDescent="0.25">
      <c r="A24" s="26" t="s">
        <v>35</v>
      </c>
      <c r="B24" s="11">
        <f t="shared" si="4"/>
        <v>10420445.680000002</v>
      </c>
      <c r="C24" s="15">
        <v>831193.08</v>
      </c>
      <c r="D24" s="15">
        <v>557433.52</v>
      </c>
      <c r="E24" s="43">
        <v>0</v>
      </c>
      <c r="F24" s="15">
        <v>180008.94</v>
      </c>
      <c r="G24" s="15">
        <v>283547.25</v>
      </c>
      <c r="H24" s="15">
        <v>261329.99</v>
      </c>
      <c r="I24" s="15">
        <v>286285.86</v>
      </c>
      <c r="J24" s="43">
        <v>613.66</v>
      </c>
      <c r="K24" s="15">
        <v>78361.45</v>
      </c>
      <c r="L24" s="15">
        <v>701355.28</v>
      </c>
      <c r="M24" s="15">
        <v>4748079.5</v>
      </c>
      <c r="N24" s="15">
        <v>551946.59</v>
      </c>
      <c r="O24" s="15">
        <v>527474.02</v>
      </c>
      <c r="P24" s="15">
        <v>437179.68</v>
      </c>
      <c r="Q24" s="15">
        <v>60754.17</v>
      </c>
      <c r="R24" s="15">
        <v>681285.13</v>
      </c>
      <c r="S24" s="15">
        <v>233597.56</v>
      </c>
      <c r="U24" s="16"/>
    </row>
    <row r="25" spans="1:21" ht="12.5" x14ac:dyDescent="0.25">
      <c r="A25" s="26" t="s">
        <v>36</v>
      </c>
      <c r="B25" s="11">
        <f t="shared" si="4"/>
        <v>3454034.9899999993</v>
      </c>
      <c r="C25" s="15">
        <v>196227.23</v>
      </c>
      <c r="D25" s="15">
        <v>20390.72</v>
      </c>
      <c r="E25" s="43">
        <v>0</v>
      </c>
      <c r="F25" s="15">
        <v>174850.55000000002</v>
      </c>
      <c r="G25" s="15">
        <v>296552.38</v>
      </c>
      <c r="H25" s="15">
        <v>19.38</v>
      </c>
      <c r="I25" s="15">
        <v>36506.959999999999</v>
      </c>
      <c r="J25" s="43">
        <v>13243.73</v>
      </c>
      <c r="K25" s="15">
        <v>28932.91</v>
      </c>
      <c r="L25" s="15">
        <v>102753.52</v>
      </c>
      <c r="M25" s="15">
        <v>71570.840000000011</v>
      </c>
      <c r="N25" s="15">
        <v>1696281.47</v>
      </c>
      <c r="O25" s="15">
        <v>97243.59</v>
      </c>
      <c r="P25" s="15">
        <v>344057.78</v>
      </c>
      <c r="Q25" s="15">
        <v>10396.59</v>
      </c>
      <c r="R25" s="15">
        <v>155320.84</v>
      </c>
      <c r="S25" s="15">
        <v>209686.5</v>
      </c>
      <c r="U25" s="16"/>
    </row>
    <row r="26" spans="1:21" ht="12.5" x14ac:dyDescent="0.25">
      <c r="A26" s="26" t="s">
        <v>37</v>
      </c>
      <c r="B26" s="11">
        <f t="shared" si="4"/>
        <v>52932635.130000003</v>
      </c>
      <c r="C26" s="15">
        <v>1798237.13</v>
      </c>
      <c r="D26" s="15">
        <v>1651329.8599999999</v>
      </c>
      <c r="E26" s="43">
        <v>0</v>
      </c>
      <c r="F26" s="15">
        <v>2565954.88</v>
      </c>
      <c r="G26" s="15">
        <v>3320940.5700000003</v>
      </c>
      <c r="H26" s="15">
        <v>785999.19</v>
      </c>
      <c r="I26" s="15">
        <v>919483.62</v>
      </c>
      <c r="J26" s="43">
        <v>337096.52</v>
      </c>
      <c r="K26" s="15">
        <v>3647378.05</v>
      </c>
      <c r="L26" s="15">
        <v>1939497.58</v>
      </c>
      <c r="M26" s="15">
        <v>20960570.310000002</v>
      </c>
      <c r="N26" s="15">
        <v>5643294.7200000007</v>
      </c>
      <c r="O26" s="15">
        <v>1301212.7799999998</v>
      </c>
      <c r="P26" s="15">
        <v>4721384.7700000005</v>
      </c>
      <c r="Q26" s="15">
        <v>106063.36000000002</v>
      </c>
      <c r="R26" s="15">
        <v>2432569.4</v>
      </c>
      <c r="S26" s="15">
        <v>801622.3899999999</v>
      </c>
      <c r="T26" s="16"/>
      <c r="U26" s="16"/>
    </row>
    <row r="27" spans="1:21" ht="12.5" x14ac:dyDescent="0.25">
      <c r="A27" s="26" t="s">
        <v>38</v>
      </c>
      <c r="B27" s="11">
        <f t="shared" si="4"/>
        <v>8259867.3799999999</v>
      </c>
      <c r="C27" s="15">
        <v>493999.59</v>
      </c>
      <c r="D27" s="15">
        <v>174312.78</v>
      </c>
      <c r="E27" s="43">
        <v>0</v>
      </c>
      <c r="F27" s="15">
        <v>506456.27</v>
      </c>
      <c r="G27" s="15">
        <v>551147.86</v>
      </c>
      <c r="H27" s="15">
        <v>76449.38</v>
      </c>
      <c r="I27" s="15">
        <v>176900.8</v>
      </c>
      <c r="J27" s="43">
        <v>63815.7</v>
      </c>
      <c r="K27" s="15">
        <v>258343.03</v>
      </c>
      <c r="L27" s="15">
        <v>416211.81</v>
      </c>
      <c r="M27" s="15">
        <v>3007520.24</v>
      </c>
      <c r="N27" s="15">
        <v>967654.74</v>
      </c>
      <c r="O27" s="15">
        <v>209374.01</v>
      </c>
      <c r="P27" s="15">
        <v>810308.83</v>
      </c>
      <c r="Q27" s="15">
        <v>37580.660000000003</v>
      </c>
      <c r="R27" s="15">
        <v>369642.98</v>
      </c>
      <c r="S27" s="15">
        <v>140148.70000000001</v>
      </c>
      <c r="U27" s="16"/>
    </row>
    <row r="28" spans="1:21" ht="12.5" x14ac:dyDescent="0.25">
      <c r="A28" s="27" t="s">
        <v>39</v>
      </c>
      <c r="B28" s="11">
        <f t="shared" si="4"/>
        <v>2267586.81</v>
      </c>
      <c r="C28" s="15">
        <v>148814.01999999999</v>
      </c>
      <c r="D28" s="15">
        <v>59587.67</v>
      </c>
      <c r="E28" s="43">
        <v>0</v>
      </c>
      <c r="F28" s="15">
        <v>79382.09</v>
      </c>
      <c r="G28" s="15">
        <v>151249.43</v>
      </c>
      <c r="H28" s="15">
        <v>34083.43</v>
      </c>
      <c r="I28" s="15">
        <v>26913.759999999998</v>
      </c>
      <c r="J28" s="43">
        <v>13786.15</v>
      </c>
      <c r="K28" s="15">
        <v>11144.46</v>
      </c>
      <c r="L28" s="15">
        <v>125436.93</v>
      </c>
      <c r="M28" s="15">
        <v>745593.25</v>
      </c>
      <c r="N28" s="15">
        <v>424201.82</v>
      </c>
      <c r="O28" s="15">
        <v>44178.23</v>
      </c>
      <c r="P28" s="15">
        <v>203553.26</v>
      </c>
      <c r="Q28" s="15">
        <v>11060.55</v>
      </c>
      <c r="R28" s="15">
        <v>160867.96</v>
      </c>
      <c r="S28" s="15">
        <v>27733.8</v>
      </c>
      <c r="U28" s="16"/>
    </row>
    <row r="29" spans="1:21" ht="12.5" x14ac:dyDescent="0.25">
      <c r="A29" s="27" t="s">
        <v>29</v>
      </c>
      <c r="B29" s="11">
        <f t="shared" si="4"/>
        <v>17824090.400000002</v>
      </c>
      <c r="C29" s="15">
        <v>787732.24</v>
      </c>
      <c r="D29" s="15">
        <v>521038.26</v>
      </c>
      <c r="E29" s="43">
        <v>0</v>
      </c>
      <c r="F29" s="15">
        <v>688978.22</v>
      </c>
      <c r="G29" s="15">
        <v>1897220.91</v>
      </c>
      <c r="H29" s="15">
        <v>272226.67</v>
      </c>
      <c r="I29" s="15">
        <v>253543.01</v>
      </c>
      <c r="J29" s="43">
        <v>72435.27</v>
      </c>
      <c r="K29" s="15">
        <v>1045011.5</v>
      </c>
      <c r="L29" s="15">
        <v>770289.87</v>
      </c>
      <c r="M29" s="15">
        <v>6632752.6900000004</v>
      </c>
      <c r="N29" s="15">
        <v>2037510.12</v>
      </c>
      <c r="O29" s="15">
        <v>323366.15000000002</v>
      </c>
      <c r="P29" s="15">
        <v>1397334.12</v>
      </c>
      <c r="Q29" s="15">
        <v>47486.36</v>
      </c>
      <c r="R29" s="15">
        <v>848736.19</v>
      </c>
      <c r="S29" s="15">
        <v>228428.82</v>
      </c>
      <c r="U29" s="16"/>
    </row>
    <row r="30" spans="1:21" ht="24" customHeight="1" x14ac:dyDescent="0.25">
      <c r="A30" s="28" t="s">
        <v>40</v>
      </c>
      <c r="B30" s="49">
        <f>SUM(B23:B29)</f>
        <v>115190420.96000001</v>
      </c>
      <c r="C30" s="49">
        <f t="shared" ref="C30:S30" si="5">SUM(C23:C29)</f>
        <v>5273673.83</v>
      </c>
      <c r="D30" s="49">
        <f t="shared" si="5"/>
        <v>3504838.6499999994</v>
      </c>
      <c r="E30" s="51">
        <v>0</v>
      </c>
      <c r="F30" s="49">
        <f t="shared" si="5"/>
        <v>4746448.6499999994</v>
      </c>
      <c r="G30" s="49">
        <f t="shared" si="5"/>
        <v>7937344.7600000007</v>
      </c>
      <c r="H30" s="49">
        <f t="shared" si="5"/>
        <v>1806227.4499999995</v>
      </c>
      <c r="I30" s="49">
        <f t="shared" si="5"/>
        <v>1916796.33</v>
      </c>
      <c r="J30" s="49">
        <f t="shared" si="5"/>
        <v>602100.08000000007</v>
      </c>
      <c r="K30" s="49">
        <f t="shared" si="5"/>
        <v>6487326.4800000004</v>
      </c>
      <c r="L30" s="49">
        <f t="shared" si="5"/>
        <v>5057610.6400000006</v>
      </c>
      <c r="M30" s="49">
        <f t="shared" si="5"/>
        <v>44397387.490000002</v>
      </c>
      <c r="N30" s="49">
        <f t="shared" si="5"/>
        <v>12397368.960000001</v>
      </c>
      <c r="O30" s="49">
        <f t="shared" si="5"/>
        <v>3131929.55</v>
      </c>
      <c r="P30" s="49">
        <f t="shared" si="5"/>
        <v>10359353.66</v>
      </c>
      <c r="Q30" s="49">
        <f t="shared" si="5"/>
        <v>338861.37</v>
      </c>
      <c r="R30" s="49">
        <f t="shared" si="5"/>
        <v>5487307.7400000002</v>
      </c>
      <c r="S30" s="49">
        <f t="shared" si="5"/>
        <v>1745845.32</v>
      </c>
      <c r="U30" s="16"/>
    </row>
    <row r="31" spans="1:21" ht="13" x14ac:dyDescent="0.3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19"/>
    </row>
    <row r="32" spans="1:21" ht="13" x14ac:dyDescent="0.3">
      <c r="A32" s="29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19"/>
    </row>
    <row r="33" spans="1:20" ht="13" x14ac:dyDescent="0.3">
      <c r="A33" s="32" t="s">
        <v>42</v>
      </c>
      <c r="B33" s="30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19"/>
    </row>
    <row r="34" spans="1:20" ht="13" x14ac:dyDescent="0.3">
      <c r="A34" s="32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19"/>
    </row>
    <row r="35" spans="1:20" x14ac:dyDescent="0.3">
      <c r="A35" s="36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19"/>
    </row>
    <row r="36" spans="1:20" ht="32.25" customHeight="1" x14ac:dyDescent="0.3">
      <c r="A36" s="37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19"/>
    </row>
    <row r="37" spans="1:20" x14ac:dyDescent="0.3">
      <c r="A37" s="36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19"/>
    </row>
    <row r="38" spans="1:20" x14ac:dyDescent="0.3">
      <c r="A38" s="37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19"/>
    </row>
    <row r="39" spans="1:20" x14ac:dyDescent="0.3">
      <c r="A39" s="37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19"/>
    </row>
    <row r="40" spans="1:20" x14ac:dyDescent="0.3">
      <c r="A40" s="36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19"/>
    </row>
    <row r="41" spans="1:20" x14ac:dyDescent="0.3">
      <c r="A41" s="36"/>
      <c r="B41" s="34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19"/>
    </row>
    <row r="42" spans="1:20" x14ac:dyDescent="0.3">
      <c r="A42" s="36"/>
      <c r="B42" s="34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19"/>
    </row>
    <row r="43" spans="1:20" ht="18" customHeight="1" x14ac:dyDescent="0.3">
      <c r="A43" s="36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19"/>
    </row>
    <row r="44" spans="1:20" x14ac:dyDescent="0.3">
      <c r="A44" s="36"/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19"/>
    </row>
    <row r="45" spans="1:20" x14ac:dyDescent="0.3">
      <c r="A45" s="36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19"/>
    </row>
    <row r="46" spans="1:20" x14ac:dyDescent="0.3">
      <c r="A46" s="36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19"/>
    </row>
    <row r="47" spans="1:20" x14ac:dyDescent="0.3">
      <c r="A47" s="36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19"/>
    </row>
    <row r="48" spans="1:20" x14ac:dyDescent="0.3">
      <c r="A48" s="36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19"/>
    </row>
    <row r="49" spans="1:20" x14ac:dyDescent="0.3">
      <c r="A49" s="36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19"/>
    </row>
    <row r="50" spans="1:20" x14ac:dyDescent="0.3">
      <c r="A50" s="36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19"/>
    </row>
    <row r="51" spans="1:20" x14ac:dyDescent="0.3">
      <c r="A51" s="36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19"/>
    </row>
    <row r="52" spans="1:20" x14ac:dyDescent="0.3">
      <c r="A52" s="36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9"/>
    </row>
    <row r="53" spans="1:20" x14ac:dyDescent="0.3">
      <c r="A53" s="36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19"/>
    </row>
    <row r="54" spans="1:20" x14ac:dyDescent="0.3">
      <c r="A54" s="36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19"/>
    </row>
    <row r="55" spans="1:20" x14ac:dyDescent="0.3">
      <c r="A55" s="36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19"/>
    </row>
    <row r="56" spans="1:20" x14ac:dyDescent="0.3">
      <c r="A56" s="36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19"/>
    </row>
    <row r="57" spans="1:20" x14ac:dyDescent="0.3">
      <c r="A57" s="36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19"/>
    </row>
    <row r="58" spans="1:20" x14ac:dyDescent="0.3">
      <c r="A58" s="36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19"/>
    </row>
    <row r="59" spans="1:20" x14ac:dyDescent="0.3">
      <c r="A59" s="36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19"/>
    </row>
    <row r="60" spans="1:20" x14ac:dyDescent="0.3">
      <c r="A60" s="36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19"/>
    </row>
    <row r="61" spans="1:20" x14ac:dyDescent="0.3">
      <c r="A61" s="36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19"/>
    </row>
    <row r="62" spans="1:20" x14ac:dyDescent="0.3">
      <c r="A62" s="36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19"/>
    </row>
    <row r="63" spans="1:20" x14ac:dyDescent="0.3">
      <c r="A63" s="36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19"/>
    </row>
  </sheetData>
  <mergeCells count="3">
    <mergeCell ref="A3:I3"/>
    <mergeCell ref="A1:H1"/>
    <mergeCell ref="A2:H2"/>
  </mergeCells>
  <printOptions horizontalCentered="1"/>
  <pageMargins left="1" right="1" top="1" bottom="0.75" header="0.5" footer="0.5"/>
  <pageSetup scale="88" firstPageNumber="100" fitToWidth="2" pageOrder="overThenDown" orientation="landscape" useFirstPageNumber="1" r:id="rId1"/>
  <headerFooter alignWithMargins="0">
    <oddHeader>&amp;C&amp;"Arial,Italic"&amp;10Table 20</oddHeader>
    <oddFooter>&amp;L&amp;"Arial,Regular"&amp;10&amp;K00-022      ~County of San Diego~&amp;C&amp;"Arial,Regular"&amp;10&amp;P</oddFooter>
  </headerFooter>
  <colBreaks count="1" manualBreakCount="1">
    <brk id="8" max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20A62702-31F6-43C6-A0EF-26DFC738832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ROPS (Jan-Jun)</vt:lpstr>
      <vt:lpstr>'ROPS (Jan-Jun)'!Print_Area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AQC</dc:creator>
  <cp:lastModifiedBy>Romero, Jill</cp:lastModifiedBy>
  <cp:lastPrinted>2021-06-19T00:27:01Z</cp:lastPrinted>
  <dcterms:created xsi:type="dcterms:W3CDTF">2018-01-16T19:14:20Z</dcterms:created>
  <dcterms:modified xsi:type="dcterms:W3CDTF">2021-06-19T00:27:18Z</dcterms:modified>
</cp:coreProperties>
</file>