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Approved Sections for Printing\"/>
    </mc:Choice>
  </mc:AlternateContent>
  <xr:revisionPtr revIDLastSave="0" documentId="13_ncr:1_{6C9A3873-1212-443B-93FB-A32DFD0F20F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OPS (Jan-Jun)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(Jan-Jun)'!$A$1:$S$33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29" i="1"/>
  <c r="B28" i="1"/>
  <c r="B27" i="1"/>
  <c r="B26" i="1"/>
  <c r="B25" i="1"/>
  <c r="B24" i="1"/>
  <c r="B23" i="1"/>
  <c r="S19" i="1"/>
  <c r="S21" i="1" s="1"/>
  <c r="R19" i="1"/>
  <c r="R21" i="1" s="1"/>
  <c r="Q19" i="1"/>
  <c r="Q21" i="1" s="1"/>
  <c r="P19" i="1"/>
  <c r="P21" i="1" s="1"/>
  <c r="O19" i="1"/>
  <c r="O21" i="1" s="1"/>
  <c r="N19" i="1"/>
  <c r="N21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E19" i="1"/>
  <c r="E21" i="1" s="1"/>
  <c r="D19" i="1"/>
  <c r="D21" i="1" s="1"/>
  <c r="C19" i="1"/>
  <c r="B18" i="1"/>
  <c r="B16" i="1"/>
  <c r="B15" i="1"/>
  <c r="B14" i="1"/>
  <c r="B13" i="1"/>
  <c r="B12" i="1"/>
  <c r="B11" i="1"/>
  <c r="B10" i="1"/>
  <c r="B9" i="1"/>
  <c r="B6" i="1"/>
  <c r="B30" i="1" l="1"/>
  <c r="B19" i="1"/>
  <c r="C21" i="1"/>
  <c r="B21" i="1" s="1"/>
</calcChain>
</file>

<file path=xl/sharedStrings.xml><?xml version="1.0" encoding="utf-8"?>
<sst xmlns="http://schemas.openxmlformats.org/spreadsheetml/2006/main" count="44" uniqueCount="43">
  <si>
    <t>REDEVELOPMENT PROPERTY TAX TRUST FUND (RPTTF) ALLOCATION &amp; DISTRIBUTION</t>
  </si>
  <si>
    <t xml:space="preserve">Title of Former Redevelopment Agency (RDA): </t>
  </si>
  <si>
    <t>Countywide 
Totals</t>
  </si>
  <si>
    <t>Carlsbad 
RDA</t>
  </si>
  <si>
    <t>Chula Vista 
RDA</t>
  </si>
  <si>
    <t>Coronado 
RDA</t>
  </si>
  <si>
    <t>El Cajon 
RDA</t>
  </si>
  <si>
    <t>Escondido 
RDA</t>
  </si>
  <si>
    <t>Imperial Beach 
RDA</t>
  </si>
  <si>
    <t>La Mesa 
RDA</t>
  </si>
  <si>
    <t>Lemon Grove 
RDA</t>
  </si>
  <si>
    <t>National City 
RDA</t>
  </si>
  <si>
    <t>Oceanside 
RDA</t>
  </si>
  <si>
    <t>City of 
San Diego RDA</t>
  </si>
  <si>
    <t>San Marcos 
RDA</t>
  </si>
  <si>
    <t>Santee 
RDA</t>
  </si>
  <si>
    <t>Poway 
RDA</t>
  </si>
  <si>
    <t>Solana Beach 
RDA</t>
  </si>
  <si>
    <t>Vista 
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</si>
  <si>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</si>
  <si>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</si>
  <si>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</si>
  <si>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</si>
  <si>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</si>
  <si>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</si>
  <si>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</si>
  <si>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</si>
  <si>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</si>
  <si>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</si>
  <si>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Educational Revenue Augmentation Fund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</si>
  <si>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</si>
  <si>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</si>
  <si>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</si>
  <si>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</si>
  <si>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</si>
  <si>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>County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</si>
  <si>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</si>
  <si>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</si>
  <si>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</si>
  <si>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</si>
  <si>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</si>
  <si>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JUNE 1, 2020 PAYMENT</t>
  </si>
  <si>
    <t>Note: This distribution is related to Recognized Obligation Payment Schedule (ROPS) for July 2020 to December 2020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</si>
</sst>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_(&quot;$&quot;* #,##0_);_(&quot;$&quot;* \(#,##0\);_(&quot;$&quot;* &quot;-&quot;??_);_(@_)"/>
    <numFmt numFmtId="167" formatCode="_(&quot;$&quot;* #,##0.00_);_(&quot;$&quot;* \(#,##0.00\);_(&quot;$&quot;* &quot;0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1" fontId="3" fillId="0" borderId="0" xfId="1" applyNumberFormat="1" applyFont="1" applyAlignment="1">
      <alignment horizontal="centerContinuous"/>
    </xf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 applyFill="1" applyAlignment="1"/>
    <xf numFmtId="0" fontId="5" fillId="0" borderId="0" xfId="1" applyFont="1" applyFill="1" applyBorder="1" applyAlignment="1"/>
    <xf numFmtId="41" fontId="5" fillId="0" borderId="0" xfId="1" applyNumberFormat="1" applyFont="1" applyBorder="1" applyAlignment="1">
      <alignment horizontal="center" wrapText="1"/>
    </xf>
    <xf numFmtId="4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Alignment="1"/>
    <xf numFmtId="41" fontId="6" fillId="0" borderId="0" xfId="1" applyNumberFormat="1" applyFont="1" applyFill="1" applyAlignment="1"/>
    <xf numFmtId="0" fontId="5" fillId="0" borderId="1" xfId="1" applyFont="1" applyFill="1" applyBorder="1" applyAlignment="1">
      <alignment horizontal="left"/>
    </xf>
    <xf numFmtId="41" fontId="5" fillId="0" borderId="0" xfId="1" applyNumberFormat="1" applyFont="1" applyFill="1" applyBorder="1" applyAlignment="1"/>
    <xf numFmtId="0" fontId="5" fillId="0" borderId="0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 indent="2"/>
    </xf>
    <xf numFmtId="41" fontId="5" fillId="0" borderId="2" xfId="2" applyNumberFormat="1" applyFont="1" applyFill="1" applyBorder="1" applyAlignment="1"/>
    <xf numFmtId="164" fontId="3" fillId="0" borderId="0" xfId="1" applyNumberFormat="1" applyFont="1" applyAlignment="1"/>
    <xf numFmtId="0" fontId="5" fillId="0" borderId="0" xfId="1" applyFont="1" applyFill="1" applyBorder="1" applyAlignment="1">
      <alignment horizontal="left" indent="2"/>
    </xf>
    <xf numFmtId="41" fontId="5" fillId="0" borderId="0" xfId="2" applyNumberFormat="1" applyFont="1" applyFill="1" applyBorder="1" applyAlignment="1"/>
    <xf numFmtId="0" fontId="3" fillId="0" borderId="0" xfId="1" applyFont="1" applyFill="1" applyBorder="1" applyAlignment="1"/>
    <xf numFmtId="164" fontId="3" fillId="0" borderId="0" xfId="1" applyNumberFormat="1" applyFont="1" applyFill="1" applyBorder="1" applyAlignment="1"/>
    <xf numFmtId="0" fontId="5" fillId="0" borderId="1" xfId="1" applyFont="1" applyFill="1" applyBorder="1" applyAlignment="1">
      <alignment horizontal="left" wrapText="1" indent="2"/>
    </xf>
    <xf numFmtId="41" fontId="5" fillId="0" borderId="1" xfId="2" applyNumberFormat="1" applyFont="1" applyFill="1" applyBorder="1" applyAlignment="1"/>
    <xf numFmtId="0" fontId="5" fillId="0" borderId="1" xfId="1" applyFont="1" applyFill="1" applyBorder="1" applyAlignment="1"/>
    <xf numFmtId="0" fontId="3" fillId="0" borderId="0" xfId="1" applyFont="1" applyFill="1" applyAlignment="1"/>
    <xf numFmtId="0" fontId="5" fillId="0" borderId="1" xfId="1" applyFont="1" applyFill="1" applyBorder="1" applyAlignment="1">
      <alignment wrapText="1"/>
    </xf>
    <xf numFmtId="0" fontId="5" fillId="0" borderId="2" xfId="1" applyFont="1" applyBorder="1" applyAlignment="1">
      <alignment horizontal="left" wrapText="1" indent="2"/>
    </xf>
    <xf numFmtId="0" fontId="5" fillId="0" borderId="2" xfId="1" applyFont="1" applyFill="1" applyBorder="1" applyAlignment="1">
      <alignment horizontal="left" wrapText="1" indent="2"/>
    </xf>
    <xf numFmtId="0" fontId="5" fillId="0" borderId="2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41" fontId="7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0" fontId="8" fillId="0" borderId="0" xfId="1" applyFont="1" applyFill="1" applyBorder="1" applyAlignment="1"/>
    <xf numFmtId="41" fontId="3" fillId="0" borderId="0" xfId="2" applyNumberFormat="1" applyFont="1" applyFill="1" applyBorder="1" applyAlignment="1"/>
    <xf numFmtId="41" fontId="7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4" fillId="0" borderId="0" xfId="1" applyFont="1" applyFill="1" applyBorder="1" applyAlignment="1"/>
    <xf numFmtId="0" fontId="9" fillId="0" borderId="0" xfId="1" applyFont="1" applyFill="1" applyAlignment="1"/>
    <xf numFmtId="41" fontId="7" fillId="0" borderId="0" xfId="1" applyNumberFormat="1" applyFont="1" applyBorder="1" applyAlignment="1"/>
    <xf numFmtId="41" fontId="3" fillId="0" borderId="0" xfId="1" applyNumberFormat="1" applyFont="1" applyBorder="1" applyAlignment="1"/>
    <xf numFmtId="41" fontId="5" fillId="0" borderId="3" xfId="2" applyNumberFormat="1" applyFont="1" applyFill="1" applyBorder="1" applyAlignment="1"/>
    <xf numFmtId="37" fontId="5" fillId="0" borderId="2" xfId="2" applyNumberFormat="1" applyFont="1" applyFill="1" applyBorder="1" applyAlignment="1"/>
    <xf numFmtId="41" fontId="5" fillId="0" borderId="2" xfId="1" applyNumberFormat="1" applyFont="1" applyFill="1" applyBorder="1" applyAlignment="1"/>
    <xf numFmtId="0" fontId="2" fillId="0" borderId="0" xfId="1" applyFont="1" applyAlignment="1"/>
    <xf numFmtId="166" fontId="5" fillId="0" borderId="1" xfId="3" applyNumberFormat="1" applyFont="1" applyFill="1" applyBorder="1" applyAlignment="1"/>
    <xf numFmtId="166" fontId="5" fillId="0" borderId="2" xfId="3" applyNumberFormat="1" applyFont="1" applyFill="1" applyBorder="1" applyAlignment="1"/>
    <xf numFmtId="37" fontId="5" fillId="0" borderId="1" xfId="2" applyNumberFormat="1" applyFont="1" applyFill="1" applyBorder="1" applyAlignment="1"/>
    <xf numFmtId="167" fontId="5" fillId="0" borderId="2" xfId="3" applyNumberFormat="1" applyFont="1" applyFill="1" applyBorder="1" applyAlignment="1"/>
    <xf numFmtId="0" fontId="2" fillId="0" borderId="0" xfId="1" applyFont="1" applyAlignment="1">
      <alignment horizontal="center"/>
    </xf>
  </cellXfs>
  <cellStyles count="4">
    <cellStyle name="Comma 3" xfId="2" xr:uid="{00000000-0005-0000-0000-000000000000}"/>
    <cellStyle name="Currency" xfId="3" builtinId="4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63"/>
  <sheetViews>
    <sheetView showGridLines="0" tabSelected="1" view="pageLayout" topLeftCell="A4" zoomScale="85" zoomScaleNormal="85" zoomScaleSheetLayoutView="100" zoomScalePageLayoutView="85" workbookViewId="0">
      <selection activeCell="E30" sqref="E30"/>
    </sheetView>
  </sheetViews>
  <sheetFormatPr defaultColWidth="9.1796875" defaultRowHeight="14" x14ac:dyDescent="0.3"/>
  <cols>
    <col min="1" max="1" width="39.81640625" style="37" customWidth="1"/>
    <col min="2" max="2" width="13.453125" style="38" bestFit="1" customWidth="1"/>
    <col min="3" max="3" width="11.1796875" style="39" bestFit="1" customWidth="1"/>
    <col min="4" max="7" width="12" style="39" bestFit="1" customWidth="1"/>
    <col min="8" max="8" width="13" style="39" bestFit="1" customWidth="1"/>
    <col min="9" max="9" width="12.1796875" style="39" customWidth="1"/>
    <col min="10" max="10" width="11.1796875" style="39" bestFit="1" customWidth="1"/>
    <col min="11" max="11" width="11.1796875" style="39" customWidth="1"/>
    <col min="12" max="12" width="12.1796875" style="39" customWidth="1"/>
    <col min="13" max="13" width="13" style="39" customWidth="1"/>
    <col min="14" max="16" width="11" style="39" customWidth="1"/>
    <col min="17" max="17" width="11.453125" style="39" customWidth="1"/>
    <col min="18" max="18" width="11" style="39" customWidth="1"/>
    <col min="19" max="19" width="13.54296875" style="39" bestFit="1" customWidth="1"/>
    <col min="20" max="20" width="14.54296875" style="2" customWidth="1"/>
    <col min="21" max="21" width="13.1796875" style="2" bestFit="1" customWidth="1"/>
    <col min="22" max="16384" width="9.1796875" style="2"/>
  </cols>
  <sheetData>
    <row r="1" spans="1:21" ht="15.5" x14ac:dyDescent="0.35">
      <c r="A1" s="48" t="s">
        <v>0</v>
      </c>
      <c r="B1" s="48"/>
      <c r="C1" s="48"/>
      <c r="D1" s="48"/>
      <c r="E1" s="48"/>
      <c r="F1" s="48"/>
      <c r="G1" s="48"/>
      <c r="H1" s="48"/>
      <c r="I1" s="43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5.5" x14ac:dyDescent="0.35">
      <c r="A2" s="48" t="s">
        <v>41</v>
      </c>
      <c r="B2" s="48"/>
      <c r="C2" s="48"/>
      <c r="D2" s="48"/>
      <c r="E2" s="48"/>
      <c r="F2" s="48"/>
      <c r="G2" s="48"/>
      <c r="H2" s="48"/>
      <c r="I2" s="4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5.5" x14ac:dyDescent="0.35">
      <c r="A3" s="48"/>
      <c r="B3" s="48"/>
      <c r="C3" s="48"/>
      <c r="D3" s="48"/>
      <c r="E3" s="48"/>
      <c r="F3" s="48"/>
      <c r="G3" s="48"/>
      <c r="H3" s="48"/>
      <c r="I3" s="48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23" x14ac:dyDescent="0.25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</row>
    <row r="5" spans="1:21" ht="12.5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1" ht="12.5" x14ac:dyDescent="0.25">
      <c r="A6" s="10" t="s">
        <v>20</v>
      </c>
      <c r="B6" s="44">
        <f>SUM(C6:S6)</f>
        <v>396345734.46999991</v>
      </c>
      <c r="C6" s="44">
        <v>8204272.1400000006</v>
      </c>
      <c r="D6" s="44">
        <v>11585187.609999996</v>
      </c>
      <c r="E6" s="44">
        <v>16132107.52</v>
      </c>
      <c r="F6" s="44">
        <v>12558587.829999998</v>
      </c>
      <c r="G6" s="44">
        <v>20663130.139999997</v>
      </c>
      <c r="H6" s="44">
        <v>10689278.25</v>
      </c>
      <c r="I6" s="44">
        <v>3392637.2700000009</v>
      </c>
      <c r="J6" s="44">
        <v>2709589.8399999985</v>
      </c>
      <c r="K6" s="44">
        <v>12784141.9</v>
      </c>
      <c r="L6" s="44">
        <v>9476245.370000001</v>
      </c>
      <c r="M6" s="44">
        <v>176553655.75999993</v>
      </c>
      <c r="N6" s="44">
        <v>54322556.460000001</v>
      </c>
      <c r="O6" s="44">
        <v>8565905.6099999994</v>
      </c>
      <c r="P6" s="44">
        <v>28796669.279999986</v>
      </c>
      <c r="Q6" s="44">
        <v>914989.40000000014</v>
      </c>
      <c r="R6" s="44">
        <v>16340699.799999995</v>
      </c>
      <c r="S6" s="44">
        <v>2656080.290000001</v>
      </c>
    </row>
    <row r="7" spans="1:21" ht="12.5" x14ac:dyDescent="0.25">
      <c r="A7" s="5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1" ht="34.5" x14ac:dyDescent="0.25">
      <c r="A8" s="12" t="s">
        <v>21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21" ht="12.5" x14ac:dyDescent="0.25">
      <c r="A9" s="13" t="s">
        <v>22</v>
      </c>
      <c r="B9" s="14">
        <f t="shared" ref="B9:B16" si="0">SUM(C9:S9)</f>
        <v>3528102.74</v>
      </c>
      <c r="C9" s="14">
        <v>81012.95</v>
      </c>
      <c r="D9" s="14">
        <v>148594.87</v>
      </c>
      <c r="E9" s="14">
        <v>138016.21</v>
      </c>
      <c r="F9" s="14">
        <v>115035.02</v>
      </c>
      <c r="G9" s="14">
        <v>174982.57</v>
      </c>
      <c r="H9" s="14">
        <v>92299.42</v>
      </c>
      <c r="I9" s="14">
        <v>43328.4</v>
      </c>
      <c r="J9" s="14">
        <v>28361.08</v>
      </c>
      <c r="K9" s="14">
        <v>146013.72999999998</v>
      </c>
      <c r="L9" s="14">
        <v>82066.64</v>
      </c>
      <c r="M9" s="14">
        <v>1496527.69</v>
      </c>
      <c r="N9" s="14">
        <v>459284.22</v>
      </c>
      <c r="O9" s="14">
        <v>80144.209999999992</v>
      </c>
      <c r="P9" s="14">
        <v>249978.23999999999</v>
      </c>
      <c r="Q9" s="14">
        <v>13646.29</v>
      </c>
      <c r="R9" s="14">
        <v>144535.67999999999</v>
      </c>
      <c r="S9" s="14">
        <v>34275.519999999997</v>
      </c>
      <c r="U9" s="15"/>
    </row>
    <row r="10" spans="1:21" ht="12.5" x14ac:dyDescent="0.25">
      <c r="A10" s="13" t="s">
        <v>23</v>
      </c>
      <c r="B10" s="14">
        <f t="shared" si="0"/>
        <v>6935837.8900000006</v>
      </c>
      <c r="C10" s="14">
        <v>182249.26</v>
      </c>
      <c r="D10" s="14">
        <v>145555.10999999999</v>
      </c>
      <c r="E10" s="41">
        <v>0</v>
      </c>
      <c r="F10" s="14">
        <v>82518.789999999994</v>
      </c>
      <c r="G10" s="14">
        <v>241880.48</v>
      </c>
      <c r="H10" s="14">
        <v>445021.85000000003</v>
      </c>
      <c r="I10" s="41">
        <v>0</v>
      </c>
      <c r="J10" s="41">
        <v>0</v>
      </c>
      <c r="K10" s="14">
        <v>300254.45</v>
      </c>
      <c r="L10" s="14">
        <v>249737.23</v>
      </c>
      <c r="M10" s="14">
        <v>4985550.6500000004</v>
      </c>
      <c r="N10" s="41">
        <v>0</v>
      </c>
      <c r="O10" s="14">
        <v>271504.44</v>
      </c>
      <c r="P10" s="41">
        <v>0</v>
      </c>
      <c r="Q10" s="14">
        <v>31565.109999999997</v>
      </c>
      <c r="R10" s="14">
        <v>0.52</v>
      </c>
      <c r="S10" s="41">
        <v>0</v>
      </c>
      <c r="U10" s="15"/>
    </row>
    <row r="11" spans="1:21" ht="12.5" x14ac:dyDescent="0.25">
      <c r="A11" s="13" t="s">
        <v>24</v>
      </c>
      <c r="B11" s="14">
        <f t="shared" si="0"/>
        <v>46599213.399999999</v>
      </c>
      <c r="C11" s="14">
        <v>149046.21</v>
      </c>
      <c r="D11" s="14">
        <v>887980.31</v>
      </c>
      <c r="E11" s="41">
        <v>0</v>
      </c>
      <c r="F11" s="14">
        <v>1601518.38</v>
      </c>
      <c r="G11" s="14">
        <v>2852460.0700000003</v>
      </c>
      <c r="H11" s="14">
        <v>481035.55000000005</v>
      </c>
      <c r="I11" s="14">
        <v>89305.52</v>
      </c>
      <c r="J11" s="14">
        <v>535621.5</v>
      </c>
      <c r="K11" s="14">
        <v>1777881.7</v>
      </c>
      <c r="L11" s="14">
        <v>264253.78999999998</v>
      </c>
      <c r="M11" s="14">
        <v>20746666.199999999</v>
      </c>
      <c r="N11" s="14">
        <v>9929674.9399999995</v>
      </c>
      <c r="O11" s="14">
        <v>354951.02999999997</v>
      </c>
      <c r="P11" s="14">
        <v>5142316.51</v>
      </c>
      <c r="Q11" s="14">
        <v>40802.629999999997</v>
      </c>
      <c r="R11" s="14">
        <v>1745699.0599999998</v>
      </c>
      <c r="S11" s="41">
        <v>0</v>
      </c>
      <c r="U11" s="15"/>
    </row>
    <row r="12" spans="1:21" ht="12.5" x14ac:dyDescent="0.25">
      <c r="A12" s="13" t="s">
        <v>25</v>
      </c>
      <c r="B12" s="14">
        <f t="shared" si="0"/>
        <v>3280643.88</v>
      </c>
      <c r="C12" s="14">
        <v>35563.689999999995</v>
      </c>
      <c r="D12" s="14">
        <v>12248.050000000001</v>
      </c>
      <c r="E12" s="41">
        <v>0</v>
      </c>
      <c r="F12" s="14">
        <v>35282.57</v>
      </c>
      <c r="G12" s="14">
        <v>253833.26</v>
      </c>
      <c r="H12" s="14">
        <v>34.51</v>
      </c>
      <c r="I12" s="41">
        <v>0</v>
      </c>
      <c r="J12" s="14">
        <v>7456.9800000000005</v>
      </c>
      <c r="K12" s="14">
        <v>9924.6200000000008</v>
      </c>
      <c r="L12" s="14">
        <v>38715.050000000003</v>
      </c>
      <c r="M12" s="14">
        <v>51249.270000000004</v>
      </c>
      <c r="N12" s="14">
        <v>2637370.15</v>
      </c>
      <c r="O12" s="14">
        <v>59278.36</v>
      </c>
      <c r="P12" s="14">
        <v>69220.459999999992</v>
      </c>
      <c r="Q12" s="14">
        <v>6982.37</v>
      </c>
      <c r="R12" s="14">
        <v>48368.7</v>
      </c>
      <c r="S12" s="14">
        <v>15115.840000000002</v>
      </c>
      <c r="U12" s="15"/>
    </row>
    <row r="13" spans="1:21" ht="12.5" x14ac:dyDescent="0.25">
      <c r="A13" s="13" t="s">
        <v>26</v>
      </c>
      <c r="B13" s="14">
        <f t="shared" si="0"/>
        <v>44392027.124000005</v>
      </c>
      <c r="C13" s="14">
        <v>322766.55</v>
      </c>
      <c r="D13" s="14">
        <v>1347964.34</v>
      </c>
      <c r="E13" s="14">
        <v>1255545.04</v>
      </c>
      <c r="F13" s="14">
        <v>1344220.65</v>
      </c>
      <c r="G13" s="14">
        <v>5479603.4100000001</v>
      </c>
      <c r="H13" s="14">
        <v>1446770.9600000002</v>
      </c>
      <c r="I13" s="14">
        <v>47245.070000000007</v>
      </c>
      <c r="J13" s="14">
        <v>183260.11</v>
      </c>
      <c r="K13" s="14">
        <v>147052.25</v>
      </c>
      <c r="L13" s="14">
        <v>730756.03</v>
      </c>
      <c r="M13" s="14">
        <v>22634133.27</v>
      </c>
      <c r="N13" s="14">
        <v>6381244.3899999997</v>
      </c>
      <c r="O13" s="14">
        <v>793567.96000000008</v>
      </c>
      <c r="P13" s="41">
        <v>0</v>
      </c>
      <c r="Q13" s="14">
        <v>187481.74</v>
      </c>
      <c r="R13" s="14">
        <v>1797165.8999999997</v>
      </c>
      <c r="S13" s="14">
        <v>293249.45400000003</v>
      </c>
      <c r="T13" s="15"/>
      <c r="U13" s="15"/>
    </row>
    <row r="14" spans="1:21" ht="12.5" x14ac:dyDescent="0.25">
      <c r="A14" s="13" t="s">
        <v>27</v>
      </c>
      <c r="B14" s="14">
        <f t="shared" si="0"/>
        <v>6566107.8499999987</v>
      </c>
      <c r="C14" s="14">
        <v>88667.16</v>
      </c>
      <c r="D14" s="14">
        <v>142685.58999999997</v>
      </c>
      <c r="E14" s="41">
        <v>0</v>
      </c>
      <c r="F14" s="14">
        <v>293823.21999999997</v>
      </c>
      <c r="G14" s="14">
        <v>554998.68999999994</v>
      </c>
      <c r="H14" s="14">
        <v>140718.63</v>
      </c>
      <c r="I14" s="14">
        <v>9092.7199999999993</v>
      </c>
      <c r="J14" s="14">
        <v>69442.139999999985</v>
      </c>
      <c r="K14" s="14">
        <v>245810.32999999996</v>
      </c>
      <c r="L14" s="14">
        <v>156818.59</v>
      </c>
      <c r="M14" s="14">
        <v>2873370.1199999996</v>
      </c>
      <c r="N14" s="14">
        <v>959565.27</v>
      </c>
      <c r="O14" s="14">
        <v>127686.55</v>
      </c>
      <c r="P14" s="14">
        <v>773099.53</v>
      </c>
      <c r="Q14" s="14">
        <v>25239.25</v>
      </c>
      <c r="R14" s="14">
        <v>83463.5</v>
      </c>
      <c r="S14" s="14">
        <v>21626.560000000005</v>
      </c>
      <c r="U14" s="15"/>
    </row>
    <row r="15" spans="1:21" ht="12.5" x14ac:dyDescent="0.25">
      <c r="A15" s="13" t="s">
        <v>28</v>
      </c>
      <c r="B15" s="14">
        <f t="shared" si="0"/>
        <v>2562649.3659999999</v>
      </c>
      <c r="C15" s="14">
        <v>26696.99</v>
      </c>
      <c r="D15" s="14">
        <v>59236.520000000004</v>
      </c>
      <c r="E15" s="41">
        <v>0</v>
      </c>
      <c r="F15" s="14">
        <v>46121.12999999999</v>
      </c>
      <c r="G15" s="14">
        <v>250152.88000000003</v>
      </c>
      <c r="H15" s="14">
        <v>62736.58</v>
      </c>
      <c r="I15" s="14">
        <v>1395.22</v>
      </c>
      <c r="J15" s="14">
        <v>14866.670000000002</v>
      </c>
      <c r="K15" s="14">
        <v>251353.30000000002</v>
      </c>
      <c r="L15" s="14">
        <v>47261.62</v>
      </c>
      <c r="M15" s="14">
        <v>838129.63</v>
      </c>
      <c r="N15" s="14">
        <v>657045.80000000005</v>
      </c>
      <c r="O15" s="14">
        <v>26828.36</v>
      </c>
      <c r="P15" s="14">
        <v>194140.97</v>
      </c>
      <c r="Q15" s="14">
        <v>7428.29</v>
      </c>
      <c r="R15" s="14">
        <v>68442.51999999999</v>
      </c>
      <c r="S15" s="14">
        <v>10812.885999999999</v>
      </c>
      <c r="U15" s="15"/>
    </row>
    <row r="16" spans="1:21" ht="12.5" x14ac:dyDescent="0.25">
      <c r="A16" s="13" t="s">
        <v>29</v>
      </c>
      <c r="B16" s="14">
        <f t="shared" si="0"/>
        <v>3184003.05</v>
      </c>
      <c r="C16" s="14">
        <v>142072.14000000001</v>
      </c>
      <c r="D16" s="14">
        <v>231092.5</v>
      </c>
      <c r="E16" s="41">
        <v>0</v>
      </c>
      <c r="F16" s="14">
        <v>37633.549999999996</v>
      </c>
      <c r="G16" s="41">
        <v>0</v>
      </c>
      <c r="H16" s="14">
        <v>501109.92</v>
      </c>
      <c r="I16" s="41">
        <v>0</v>
      </c>
      <c r="J16" s="14">
        <v>24195.18</v>
      </c>
      <c r="K16" s="14">
        <v>42830.48</v>
      </c>
      <c r="L16" s="14">
        <v>290226.69</v>
      </c>
      <c r="M16" s="14">
        <v>1507577.15</v>
      </c>
      <c r="N16" s="14">
        <v>2992.1400000000003</v>
      </c>
      <c r="O16" s="14">
        <v>202325.3</v>
      </c>
      <c r="P16" s="41">
        <v>0</v>
      </c>
      <c r="Q16" s="14">
        <v>31891.939999999995</v>
      </c>
      <c r="R16" s="14">
        <v>168739.07</v>
      </c>
      <c r="S16" s="14">
        <v>1316.99</v>
      </c>
      <c r="U16" s="15"/>
    </row>
    <row r="17" spans="1:21" s="18" customFormat="1" ht="6.75" customHeight="1" x14ac:dyDescent="0.25">
      <c r="A17" s="16"/>
      <c r="B17" s="17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U17" s="19"/>
    </row>
    <row r="18" spans="1:21" ht="34.5" x14ac:dyDescent="0.25">
      <c r="A18" s="20" t="s">
        <v>30</v>
      </c>
      <c r="B18" s="21">
        <f>SUM(C18:S18)</f>
        <v>74433707.269999996</v>
      </c>
      <c r="C18" s="21">
        <v>4782961</v>
      </c>
      <c r="D18" s="21">
        <v>424382</v>
      </c>
      <c r="E18" s="21">
        <v>14738546.27</v>
      </c>
      <c r="F18" s="21">
        <v>2330440</v>
      </c>
      <c r="G18" s="21">
        <v>6399771</v>
      </c>
      <c r="H18" s="21">
        <v>94127</v>
      </c>
      <c r="I18" s="21">
        <v>1184895</v>
      </c>
      <c r="J18" s="21">
        <v>1571705</v>
      </c>
      <c r="K18" s="21">
        <v>594590</v>
      </c>
      <c r="L18" s="21">
        <v>3529481</v>
      </c>
      <c r="M18" s="21">
        <v>7895937</v>
      </c>
      <c r="N18" s="21">
        <v>12722268</v>
      </c>
      <c r="O18" s="21">
        <v>1667883</v>
      </c>
      <c r="P18" s="21">
        <v>6717478</v>
      </c>
      <c r="Q18" s="46">
        <v>0</v>
      </c>
      <c r="R18" s="21">
        <v>7981637</v>
      </c>
      <c r="S18" s="21">
        <v>1797606</v>
      </c>
      <c r="U18" s="15"/>
    </row>
    <row r="19" spans="1:21" ht="24" customHeight="1" x14ac:dyDescent="0.25">
      <c r="A19" s="22" t="s">
        <v>31</v>
      </c>
      <c r="B19" s="14">
        <f>SUM(C19:S19)</f>
        <v>191482292.56999999</v>
      </c>
      <c r="C19" s="14">
        <f t="shared" ref="C19:S19" si="1">SUM(C9:C18)</f>
        <v>5811035.9500000002</v>
      </c>
      <c r="D19" s="14">
        <f t="shared" si="1"/>
        <v>3399739.29</v>
      </c>
      <c r="E19" s="14">
        <f t="shared" si="1"/>
        <v>16132107.52</v>
      </c>
      <c r="F19" s="14">
        <f t="shared" si="1"/>
        <v>5886593.3099999996</v>
      </c>
      <c r="G19" s="14">
        <f t="shared" si="1"/>
        <v>16207682.359999999</v>
      </c>
      <c r="H19" s="14">
        <f t="shared" si="1"/>
        <v>3263854.42</v>
      </c>
      <c r="I19" s="14">
        <f t="shared" si="1"/>
        <v>1375261.93</v>
      </c>
      <c r="J19" s="14">
        <f t="shared" si="1"/>
        <v>2434908.66</v>
      </c>
      <c r="K19" s="14">
        <f t="shared" si="1"/>
        <v>3515710.86</v>
      </c>
      <c r="L19" s="14">
        <f t="shared" si="1"/>
        <v>5389316.6400000006</v>
      </c>
      <c r="M19" s="14">
        <f t="shared" si="1"/>
        <v>63029140.979999997</v>
      </c>
      <c r="N19" s="14">
        <f t="shared" si="1"/>
        <v>33749444.909999996</v>
      </c>
      <c r="O19" s="14">
        <f t="shared" si="1"/>
        <v>3584169.21</v>
      </c>
      <c r="P19" s="14">
        <f t="shared" si="1"/>
        <v>13146233.710000001</v>
      </c>
      <c r="Q19" s="14">
        <f t="shared" si="1"/>
        <v>345037.62</v>
      </c>
      <c r="R19" s="14">
        <f t="shared" si="1"/>
        <v>12038051.949999999</v>
      </c>
      <c r="S19" s="14">
        <f t="shared" si="1"/>
        <v>2174003.25</v>
      </c>
      <c r="T19" s="23"/>
      <c r="U19" s="15"/>
    </row>
    <row r="20" spans="1:21" ht="12.5" x14ac:dyDescent="0.25">
      <c r="A20" s="5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23"/>
      <c r="U20" s="15"/>
    </row>
    <row r="21" spans="1:21" ht="23" x14ac:dyDescent="0.25">
      <c r="A21" s="24" t="s">
        <v>32</v>
      </c>
      <c r="B21" s="21">
        <f>SUM(C21:S21)</f>
        <v>204863441.89999992</v>
      </c>
      <c r="C21" s="21">
        <f>C6-C19</f>
        <v>2393236.1900000004</v>
      </c>
      <c r="D21" s="21">
        <f t="shared" ref="D21:S21" si="2">D6-D19</f>
        <v>8185448.3199999956</v>
      </c>
      <c r="E21" s="46">
        <f t="shared" si="2"/>
        <v>0</v>
      </c>
      <c r="F21" s="21">
        <f t="shared" si="2"/>
        <v>6671994.5199999986</v>
      </c>
      <c r="G21" s="21">
        <f t="shared" si="2"/>
        <v>4455447.7799999975</v>
      </c>
      <c r="H21" s="21">
        <f t="shared" si="2"/>
        <v>7425423.8300000001</v>
      </c>
      <c r="I21" s="21">
        <f t="shared" si="2"/>
        <v>2017375.340000001</v>
      </c>
      <c r="J21" s="21">
        <f t="shared" si="2"/>
        <v>274681.1799999983</v>
      </c>
      <c r="K21" s="21">
        <f t="shared" si="2"/>
        <v>9268431.040000001</v>
      </c>
      <c r="L21" s="21">
        <f t="shared" si="2"/>
        <v>4086928.7300000004</v>
      </c>
      <c r="M21" s="21">
        <f t="shared" si="2"/>
        <v>113524514.77999994</v>
      </c>
      <c r="N21" s="21">
        <f t="shared" si="2"/>
        <v>20573111.550000004</v>
      </c>
      <c r="O21" s="21">
        <f t="shared" si="2"/>
        <v>4981736.3999999994</v>
      </c>
      <c r="P21" s="21">
        <f t="shared" si="2"/>
        <v>15650435.569999985</v>
      </c>
      <c r="Q21" s="21">
        <f t="shared" si="2"/>
        <v>569951.78000000014</v>
      </c>
      <c r="R21" s="21">
        <f t="shared" si="2"/>
        <v>4302647.8499999959</v>
      </c>
      <c r="S21" s="21">
        <f t="shared" si="2"/>
        <v>482077.04000000097</v>
      </c>
      <c r="U21" s="15"/>
    </row>
    <row r="22" spans="1:21" ht="24.75" customHeight="1" x14ac:dyDescent="0.25">
      <c r="A22" s="12" t="s">
        <v>33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21" ht="12.5" x14ac:dyDescent="0.25">
      <c r="A23" s="25" t="s">
        <v>34</v>
      </c>
      <c r="B23" s="14">
        <f t="shared" ref="B23:B29" si="3">SUM(C23:S23)</f>
        <v>37524278.410000004</v>
      </c>
      <c r="C23" s="14">
        <v>461725.21</v>
      </c>
      <c r="D23" s="14">
        <v>1280707.75</v>
      </c>
      <c r="E23" s="41">
        <v>0</v>
      </c>
      <c r="F23" s="14">
        <v>767463.33</v>
      </c>
      <c r="G23" s="14">
        <v>513422.78</v>
      </c>
      <c r="H23" s="14">
        <v>1626482.8</v>
      </c>
      <c r="I23" s="14">
        <v>225352.89</v>
      </c>
      <c r="J23" s="14">
        <v>46173.53</v>
      </c>
      <c r="K23" s="14">
        <v>1998495.86</v>
      </c>
      <c r="L23" s="14">
        <v>809744.21</v>
      </c>
      <c r="M23" s="14">
        <v>22519913.520000003</v>
      </c>
      <c r="N23" s="14">
        <v>1792019.26</v>
      </c>
      <c r="O23" s="14">
        <v>1000633.8</v>
      </c>
      <c r="P23" s="14">
        <v>3712090.29</v>
      </c>
      <c r="Q23" s="14">
        <v>116422.64</v>
      </c>
      <c r="R23" s="14">
        <v>624739.93000000005</v>
      </c>
      <c r="S23" s="14">
        <v>28890.61</v>
      </c>
      <c r="U23" s="15"/>
    </row>
    <row r="24" spans="1:21" ht="12.5" x14ac:dyDescent="0.25">
      <c r="A24" s="25" t="s">
        <v>35</v>
      </c>
      <c r="B24" s="14">
        <f t="shared" si="3"/>
        <v>14124417.169999996</v>
      </c>
      <c r="C24" s="14">
        <v>377193.04</v>
      </c>
      <c r="D24" s="14">
        <v>946327.71000000008</v>
      </c>
      <c r="E24" s="41">
        <v>0</v>
      </c>
      <c r="F24" s="14">
        <v>307929.58999999997</v>
      </c>
      <c r="G24" s="14">
        <v>382647.03999999998</v>
      </c>
      <c r="H24" s="14">
        <v>1059661.93</v>
      </c>
      <c r="I24" s="14">
        <v>325367.93</v>
      </c>
      <c r="J24" s="41">
        <v>0</v>
      </c>
      <c r="K24" s="14">
        <v>126565.13</v>
      </c>
      <c r="L24" s="14">
        <v>566747.67000000004</v>
      </c>
      <c r="M24" s="14">
        <v>6717014.3099999996</v>
      </c>
      <c r="N24" s="14">
        <v>918827.45</v>
      </c>
      <c r="O24" s="14">
        <v>839015.21</v>
      </c>
      <c r="P24" s="14">
        <v>663597.25</v>
      </c>
      <c r="Q24" s="14">
        <v>105543.79000000001</v>
      </c>
      <c r="R24" s="14">
        <v>723476.25</v>
      </c>
      <c r="S24" s="14">
        <v>64502.87</v>
      </c>
      <c r="U24" s="15"/>
    </row>
    <row r="25" spans="1:21" ht="12.5" x14ac:dyDescent="0.25">
      <c r="A25" s="25" t="s">
        <v>36</v>
      </c>
      <c r="B25" s="14">
        <f t="shared" si="3"/>
        <v>4526846.2899999991</v>
      </c>
      <c r="C25" s="14">
        <v>89105.48</v>
      </c>
      <c r="D25" s="14">
        <v>50148.369999999995</v>
      </c>
      <c r="E25" s="41">
        <v>0</v>
      </c>
      <c r="F25" s="14">
        <v>243912.34999999998</v>
      </c>
      <c r="G25" s="14">
        <v>153296.69</v>
      </c>
      <c r="H25" s="14">
        <v>79.739999999999995</v>
      </c>
      <c r="I25" s="14">
        <v>37883.879999999997</v>
      </c>
      <c r="J25" s="14">
        <v>6048.03</v>
      </c>
      <c r="K25" s="14">
        <v>40281.589999999997</v>
      </c>
      <c r="L25" s="14">
        <v>83032.55</v>
      </c>
      <c r="M25" s="14">
        <v>195809.79</v>
      </c>
      <c r="N25" s="14">
        <v>2758973.19</v>
      </c>
      <c r="O25" s="14">
        <v>154678.44</v>
      </c>
      <c r="P25" s="14">
        <v>521963.08</v>
      </c>
      <c r="Q25" s="14">
        <v>18061.240000000002</v>
      </c>
      <c r="R25" s="14">
        <v>115671.52</v>
      </c>
      <c r="S25" s="14">
        <v>57900.350000000006</v>
      </c>
      <c r="U25" s="15"/>
    </row>
    <row r="26" spans="1:21" ht="12.5" x14ac:dyDescent="0.25">
      <c r="A26" s="25" t="s">
        <v>37</v>
      </c>
      <c r="B26" s="14">
        <f t="shared" si="3"/>
        <v>98466291.900000006</v>
      </c>
      <c r="C26" s="14">
        <v>816034.86</v>
      </c>
      <c r="D26" s="14">
        <v>4061234.49</v>
      </c>
      <c r="E26" s="41">
        <v>0</v>
      </c>
      <c r="F26" s="14">
        <v>3576050.5500000003</v>
      </c>
      <c r="G26" s="14">
        <v>2331125.21</v>
      </c>
      <c r="H26" s="14">
        <v>3187167.14</v>
      </c>
      <c r="I26" s="14">
        <v>954163.21</v>
      </c>
      <c r="J26" s="14">
        <v>153942.07</v>
      </c>
      <c r="K26" s="14">
        <v>5228273.95</v>
      </c>
      <c r="L26" s="14">
        <v>1567259.5</v>
      </c>
      <c r="M26" s="14">
        <v>55764390.490000002</v>
      </c>
      <c r="N26" s="14">
        <v>9394412.7400000002</v>
      </c>
      <c r="O26" s="14">
        <v>2069746.12</v>
      </c>
      <c r="P26" s="14">
        <v>7166613.8699999992</v>
      </c>
      <c r="Q26" s="14">
        <v>162928.70000000001</v>
      </c>
      <c r="R26" s="14">
        <v>1811598.5</v>
      </c>
      <c r="S26" s="14">
        <v>221350.5</v>
      </c>
      <c r="T26" s="15"/>
      <c r="U26" s="15"/>
    </row>
    <row r="27" spans="1:21" ht="12.5" x14ac:dyDescent="0.25">
      <c r="A27" s="25" t="s">
        <v>38</v>
      </c>
      <c r="B27" s="14">
        <f t="shared" si="3"/>
        <v>14603253.870000001</v>
      </c>
      <c r="C27" s="14">
        <v>224175.6</v>
      </c>
      <c r="D27" s="14">
        <v>428699.97</v>
      </c>
      <c r="E27" s="41">
        <v>0</v>
      </c>
      <c r="F27" s="14">
        <v>705824.27</v>
      </c>
      <c r="G27" s="14">
        <v>304237.21999999997</v>
      </c>
      <c r="H27" s="14">
        <v>309996.43</v>
      </c>
      <c r="I27" s="14">
        <v>183572.85</v>
      </c>
      <c r="J27" s="14">
        <v>29142.76</v>
      </c>
      <c r="K27" s="14">
        <v>358934.51</v>
      </c>
      <c r="L27" s="14">
        <v>336330.36</v>
      </c>
      <c r="M27" s="14">
        <v>8228237.3799999999</v>
      </c>
      <c r="N27" s="14">
        <v>1610858.29</v>
      </c>
      <c r="O27" s="14">
        <v>333036.26</v>
      </c>
      <c r="P27" s="14">
        <v>1170939.97</v>
      </c>
      <c r="Q27" s="14">
        <v>65286.14</v>
      </c>
      <c r="R27" s="14">
        <v>275282.86</v>
      </c>
      <c r="S27" s="14">
        <v>38699</v>
      </c>
      <c r="U27" s="15"/>
    </row>
    <row r="28" spans="1:21" ht="12.5" x14ac:dyDescent="0.25">
      <c r="A28" s="26" t="s">
        <v>39</v>
      </c>
      <c r="B28" s="14">
        <f t="shared" si="3"/>
        <v>3883101.9400000004</v>
      </c>
      <c r="C28" s="14">
        <v>67531.37</v>
      </c>
      <c r="D28" s="14">
        <v>136903.1</v>
      </c>
      <c r="E28" s="41">
        <v>0</v>
      </c>
      <c r="F28" s="14">
        <v>110631.09</v>
      </c>
      <c r="G28" s="14">
        <v>106307.42</v>
      </c>
      <c r="H28" s="14">
        <v>138205.71</v>
      </c>
      <c r="I28" s="14">
        <v>27928.85</v>
      </c>
      <c r="J28" s="14">
        <v>6295.73</v>
      </c>
      <c r="K28" s="14">
        <v>17925.490000000002</v>
      </c>
      <c r="L28" s="14">
        <v>101362.45</v>
      </c>
      <c r="M28" s="14">
        <v>1952683.35</v>
      </c>
      <c r="N28" s="14">
        <v>706170.28</v>
      </c>
      <c r="O28" s="14">
        <v>70271.16</v>
      </c>
      <c r="P28" s="14">
        <v>294210.58</v>
      </c>
      <c r="Q28" s="14">
        <v>19214.68</v>
      </c>
      <c r="R28" s="14">
        <v>119802.6</v>
      </c>
      <c r="S28" s="14">
        <v>7658.08</v>
      </c>
      <c r="U28" s="15"/>
    </row>
    <row r="29" spans="1:21" ht="12.5" x14ac:dyDescent="0.25">
      <c r="A29" s="26" t="s">
        <v>29</v>
      </c>
      <c r="B29" s="14">
        <f t="shared" si="3"/>
        <v>31735252.320000004</v>
      </c>
      <c r="C29" s="14">
        <v>357470.63</v>
      </c>
      <c r="D29" s="14">
        <v>1281426.93</v>
      </c>
      <c r="E29" s="41">
        <v>0</v>
      </c>
      <c r="F29" s="14">
        <v>960183.34</v>
      </c>
      <c r="G29" s="14">
        <v>664411.42000000004</v>
      </c>
      <c r="H29" s="14">
        <v>1103830.08</v>
      </c>
      <c r="I29" s="14">
        <v>263105.73</v>
      </c>
      <c r="J29" s="14">
        <v>33079.06</v>
      </c>
      <c r="K29" s="14">
        <v>1497954.51</v>
      </c>
      <c r="L29" s="14">
        <v>622451.99</v>
      </c>
      <c r="M29" s="14">
        <v>18146465.940000001</v>
      </c>
      <c r="N29" s="14">
        <v>3391850.34</v>
      </c>
      <c r="O29" s="14">
        <v>514355.41</v>
      </c>
      <c r="P29" s="14">
        <v>2121020.5299999998</v>
      </c>
      <c r="Q29" s="14">
        <v>82494.59</v>
      </c>
      <c r="R29" s="14">
        <v>632076.18999999994</v>
      </c>
      <c r="S29" s="14">
        <v>63075.63</v>
      </c>
      <c r="U29" s="15"/>
    </row>
    <row r="30" spans="1:21" ht="24" customHeight="1" x14ac:dyDescent="0.25">
      <c r="A30" s="27" t="s">
        <v>40</v>
      </c>
      <c r="B30" s="45">
        <f t="shared" ref="B30:S30" si="4">SUM(B23:B29)</f>
        <v>204863441.90000001</v>
      </c>
      <c r="C30" s="45">
        <f t="shared" si="4"/>
        <v>2393236.19</v>
      </c>
      <c r="D30" s="45">
        <f t="shared" si="4"/>
        <v>8185448.3199999994</v>
      </c>
      <c r="E30" s="47">
        <f t="shared" si="4"/>
        <v>0</v>
      </c>
      <c r="F30" s="45">
        <f t="shared" si="4"/>
        <v>6671994.5199999996</v>
      </c>
      <c r="G30" s="45">
        <f t="shared" si="4"/>
        <v>4455447.7799999993</v>
      </c>
      <c r="H30" s="45">
        <f t="shared" si="4"/>
        <v>7425423.8300000001</v>
      </c>
      <c r="I30" s="45">
        <f t="shared" si="4"/>
        <v>2017375.3400000003</v>
      </c>
      <c r="J30" s="45">
        <f t="shared" si="4"/>
        <v>274681.18000000005</v>
      </c>
      <c r="K30" s="45">
        <f t="shared" si="4"/>
        <v>9268431.040000001</v>
      </c>
      <c r="L30" s="45">
        <f t="shared" si="4"/>
        <v>4086928.7299999995</v>
      </c>
      <c r="M30" s="45">
        <f t="shared" si="4"/>
        <v>113524514.77999999</v>
      </c>
      <c r="N30" s="45">
        <f t="shared" si="4"/>
        <v>20573111.550000001</v>
      </c>
      <c r="O30" s="45">
        <f t="shared" si="4"/>
        <v>4981736.4000000004</v>
      </c>
      <c r="P30" s="45">
        <f t="shared" si="4"/>
        <v>15650435.569999998</v>
      </c>
      <c r="Q30" s="45">
        <f t="shared" si="4"/>
        <v>569951.78</v>
      </c>
      <c r="R30" s="45">
        <f t="shared" si="4"/>
        <v>4302647.8499999996</v>
      </c>
      <c r="S30" s="45">
        <f t="shared" si="4"/>
        <v>482077.04000000004</v>
      </c>
      <c r="U30" s="15"/>
    </row>
    <row r="31" spans="1:21" ht="13" x14ac:dyDescent="0.3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18"/>
    </row>
    <row r="32" spans="1:21" ht="13" x14ac:dyDescent="0.3">
      <c r="A32" s="28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18"/>
    </row>
    <row r="33" spans="1:20" ht="13" x14ac:dyDescent="0.3">
      <c r="A33" s="31" t="s">
        <v>42</v>
      </c>
      <c r="B33" s="29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18"/>
    </row>
    <row r="34" spans="1:20" ht="13" x14ac:dyDescent="0.3">
      <c r="A34" s="31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18"/>
    </row>
    <row r="35" spans="1:20" x14ac:dyDescent="0.3">
      <c r="A35" s="35"/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18"/>
    </row>
    <row r="36" spans="1:20" ht="32.25" customHeight="1" x14ac:dyDescent="0.3">
      <c r="A36" s="36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18"/>
    </row>
    <row r="37" spans="1:20" x14ac:dyDescent="0.3">
      <c r="A37" s="35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18"/>
    </row>
    <row r="38" spans="1:20" x14ac:dyDescent="0.3">
      <c r="A38" s="36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18"/>
    </row>
    <row r="39" spans="1:20" x14ac:dyDescent="0.3">
      <c r="A39" s="36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18"/>
    </row>
    <row r="40" spans="1:20" x14ac:dyDescent="0.3">
      <c r="A40" s="35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18"/>
    </row>
    <row r="41" spans="1:20" x14ac:dyDescent="0.3">
      <c r="A41" s="35"/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18"/>
    </row>
    <row r="42" spans="1:20" x14ac:dyDescent="0.3">
      <c r="A42" s="35"/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18"/>
    </row>
    <row r="43" spans="1:20" ht="18" customHeight="1" x14ac:dyDescent="0.3">
      <c r="A43" s="35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18"/>
    </row>
    <row r="44" spans="1:20" x14ac:dyDescent="0.3">
      <c r="A44" s="35"/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18"/>
    </row>
    <row r="45" spans="1:20" x14ac:dyDescent="0.3">
      <c r="A45" s="35"/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18"/>
    </row>
    <row r="46" spans="1:20" x14ac:dyDescent="0.3">
      <c r="A46" s="35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18"/>
    </row>
    <row r="47" spans="1:20" x14ac:dyDescent="0.3">
      <c r="A47" s="35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18"/>
    </row>
    <row r="48" spans="1:20" x14ac:dyDescent="0.3">
      <c r="A48" s="35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18"/>
    </row>
    <row r="49" spans="1:20" x14ac:dyDescent="0.3">
      <c r="A49" s="35"/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18"/>
    </row>
    <row r="50" spans="1:20" x14ac:dyDescent="0.3">
      <c r="A50" s="35"/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18"/>
    </row>
    <row r="51" spans="1:20" x14ac:dyDescent="0.3">
      <c r="A51" s="35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18"/>
    </row>
    <row r="52" spans="1:20" x14ac:dyDescent="0.3">
      <c r="A52" s="35"/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18"/>
    </row>
    <row r="53" spans="1:20" x14ac:dyDescent="0.3">
      <c r="A53" s="35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18"/>
    </row>
    <row r="54" spans="1:20" x14ac:dyDescent="0.3">
      <c r="A54" s="35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18"/>
    </row>
    <row r="55" spans="1:20" x14ac:dyDescent="0.3">
      <c r="A55" s="35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18"/>
    </row>
    <row r="56" spans="1:20" x14ac:dyDescent="0.3">
      <c r="A56" s="35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18"/>
    </row>
    <row r="57" spans="1:20" x14ac:dyDescent="0.3">
      <c r="A57" s="35"/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18"/>
    </row>
    <row r="58" spans="1:20" x14ac:dyDescent="0.3">
      <c r="A58" s="35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18"/>
    </row>
    <row r="59" spans="1:20" x14ac:dyDescent="0.3">
      <c r="A59" s="35"/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18"/>
    </row>
    <row r="60" spans="1:20" x14ac:dyDescent="0.3">
      <c r="A60" s="35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18"/>
    </row>
    <row r="61" spans="1:20" x14ac:dyDescent="0.3">
      <c r="A61" s="35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18"/>
    </row>
    <row r="62" spans="1:20" x14ac:dyDescent="0.3">
      <c r="A62" s="35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18"/>
    </row>
    <row r="63" spans="1:20" x14ac:dyDescent="0.3">
      <c r="A63" s="35"/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18"/>
    </row>
  </sheetData>
  <mergeCells count="3">
    <mergeCell ref="A3:I3"/>
    <mergeCell ref="A1:H1"/>
    <mergeCell ref="A2:H2"/>
  </mergeCells>
  <printOptions horizontalCentered="1"/>
  <pageMargins left="1" right="1" top="1" bottom="0.75" header="0.5" footer="0.5"/>
  <pageSetup scale="88" firstPageNumber="102" fitToWidth="2" pageOrder="overThenDown" orientation="landscape" useFirstPageNumber="1" r:id="rId1"/>
  <headerFooter alignWithMargins="0">
    <oddHeader>&amp;C&amp;"Arial,Italic"&amp;10Table 21</oddHeader>
    <oddFooter>&amp;L&amp;"Arial,Regular"&amp;10&amp;K00-023      ~County of San Diego~&amp;C&amp;"Arial,Regular"&amp;10&amp;P</oddFooter>
  </headerFooter>
  <colBreaks count="1" manualBreakCount="1">
    <brk id="8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(Jan-Jun)</vt:lpstr>
      <vt:lpstr>'ROPS (Jan-Jun)'!Print_Area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AQC</dc:creator>
  <cp:lastModifiedBy>Romero, Jill</cp:lastModifiedBy>
  <cp:lastPrinted>2021-06-19T00:27:53Z</cp:lastPrinted>
  <dcterms:created xsi:type="dcterms:W3CDTF">2018-01-16T19:14:20Z</dcterms:created>
  <dcterms:modified xsi:type="dcterms:W3CDTF">2021-06-19T00:30:49Z</dcterms:modified>
</cp:coreProperties>
</file>