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\\cosd.co.san-diego.ca.us\sandfsroot\fgg\ac\PTS\CRA\RDA Successor Agency\RDA Activities\FY2021-22\Tax Rate Book Pages\"/>
    </mc:Choice>
  </mc:AlternateContent>
  <xr:revisionPtr revIDLastSave="0" documentId="13_ncr:1_{EA30C2A4-931D-4618-A240-5031B929B1C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OPS (Jan-Jun)" sheetId="1" r:id="rId1"/>
  </sheets>
  <externalReferences>
    <externalReference r:id="rId2"/>
  </externalReferences>
  <definedNames>
    <definedName name="\b">#N/A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g" localSheetId="0">#REF!</definedName>
    <definedName name="\g">#REF!</definedName>
    <definedName name="\n" localSheetId="0">#REF!</definedName>
    <definedName name="\n">#REF!</definedName>
    <definedName name="\p" localSheetId="0">#REF!</definedName>
    <definedName name="\p">#REF!</definedName>
    <definedName name="\r">#N/A</definedName>
    <definedName name="\t" localSheetId="0">#REF!</definedName>
    <definedName name="\t">#REF!</definedName>
    <definedName name="\z" localSheetId="0">#REF!</definedName>
    <definedName name="\z">#REF!</definedName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4" localSheetId="0">#REF!</definedName>
    <definedName name="_4">#REF!</definedName>
    <definedName name="_5" localSheetId="0">#REF!</definedName>
    <definedName name="_5">#REF!</definedName>
    <definedName name="_6" localSheetId="0">#REF!</definedName>
    <definedName name="_6">#REF!</definedName>
    <definedName name="_7" localSheetId="0">#REF!</definedName>
    <definedName name="_7">#REF!</definedName>
    <definedName name="_B">#N/A</definedName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Order1" hidden="1">255</definedName>
    <definedName name="_PMT8">#N/A</definedName>
    <definedName name="_Sort" localSheetId="0" hidden="1">#REF!</definedName>
    <definedName name="_Sort" hidden="1">#REF!</definedName>
    <definedName name="ADDE">#N/A</definedName>
    <definedName name="ADJINC">#N/A</definedName>
    <definedName name="CASHBAL">#N/A</definedName>
    <definedName name="CHVHACT" localSheetId="0">#REF!</definedName>
    <definedName name="CHVHACT">#REF!</definedName>
    <definedName name="CTR">#N/A</definedName>
    <definedName name="D" localSheetId="0">#REF!</definedName>
    <definedName name="D">#REF!</definedName>
    <definedName name="DD" localSheetId="0">#REF!</definedName>
    <definedName name="DD">#REF!</definedName>
    <definedName name="DEBTCAP">#N/A</definedName>
    <definedName name="DI" localSheetId="0">#REF!</definedName>
    <definedName name="DI">#REF!</definedName>
    <definedName name="DIEGUITOCT" localSheetId="0">#REF!</definedName>
    <definedName name="DIEGUITOCT">#REF!</definedName>
    <definedName name="DOWN" localSheetId="0">#REF!</definedName>
    <definedName name="DOWN">#REF!</definedName>
    <definedName name="DOWN_" localSheetId="0">#REF!</definedName>
    <definedName name="DOWN_">#REF!</definedName>
    <definedName name="DOWNONE">#N/A</definedName>
    <definedName name="HTML_CodePage" hidden="1">1252</definedName>
    <definedName name="HTML_Control" localSheetId="0" hidden="1">{"'503001'!$H$43"}</definedName>
    <definedName name="HTML_Control" hidden="1">{"'503001'!$H$43"}</definedName>
    <definedName name="HTML_Description" hidden="1">""</definedName>
    <definedName name="HTML_Email" hidden="1">""</definedName>
    <definedName name="HTML_Header" hidden="1">"503001"</definedName>
    <definedName name="HTML_LastUpdate" hidden="1">"7/20/99"</definedName>
    <definedName name="HTML_LineAfter" hidden="1">FALSE</definedName>
    <definedName name="HTML_LineBefore" hidden="1">FALSE</definedName>
    <definedName name="HTML_Name" hidden="1">"County of San Diego"</definedName>
    <definedName name="HTML_OBDlg2" hidden="1">TRUE</definedName>
    <definedName name="HTML_OBDlg4" hidden="1">TRUE</definedName>
    <definedName name="HTML_OS" hidden="1">0</definedName>
    <definedName name="HTML_PathFile" hidden="1">"C:\MyHTML.htm"</definedName>
    <definedName name="HTML_Title" hidden="1">"PYMNTS99"</definedName>
    <definedName name="JULIANCT" localSheetId="0">#REF!</definedName>
    <definedName name="JULIANCT">#REF!</definedName>
    <definedName name="LAB">#N/A</definedName>
    <definedName name="MAIN" localSheetId="0">#REF!</definedName>
    <definedName name="MAIN">#REF!</definedName>
    <definedName name="MENU1" localSheetId="0">#REF!</definedName>
    <definedName name="MENU1">#REF!</definedName>
    <definedName name="MENU2" localSheetId="0">#REF!</definedName>
    <definedName name="MENU2">#REF!</definedName>
    <definedName name="MENU3" localSheetId="0">#REF!</definedName>
    <definedName name="MENU3">#REF!</definedName>
    <definedName name="PAGES" localSheetId="0">#REF!</definedName>
    <definedName name="PAGES">#REF!</definedName>
    <definedName name="PAYMENT">#N/A</definedName>
    <definedName name="_xlnm.Print_Area" localSheetId="0">'ROPS (Jan-Jun)'!$A$1:$S$33</definedName>
    <definedName name="_xlnm.Print_Area">#REF!</definedName>
    <definedName name="Print_Area_MI" localSheetId="0">#REF!</definedName>
    <definedName name="Print_Area_MI">#REF!</definedName>
    <definedName name="PRNTNAM">#N/A</definedName>
    <definedName name="Q" localSheetId="0">#REF!</definedName>
    <definedName name="Q">#REF!</definedName>
    <definedName name="RMASTR">#N/A</definedName>
    <definedName name="SRV">'[1]60476 (B)'!$B$3:$H$42</definedName>
    <definedName name="SUPP619">#N/A</definedName>
    <definedName name="SWEETWATER" localSheetId="0">#REF!</definedName>
    <definedName name="SWEETWATER">#REF!</definedName>
    <definedName name="TAXBYCITY" localSheetId="0">#REF!</definedName>
    <definedName name="TAXBYCITY">#REF!</definedName>
    <definedName name="UpperSD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30" i="1" l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29" i="1"/>
  <c r="B28" i="1"/>
  <c r="B27" i="1"/>
  <c r="B26" i="1"/>
  <c r="B25" i="1"/>
  <c r="B24" i="1"/>
  <c r="B23" i="1"/>
  <c r="S19" i="1"/>
  <c r="S21" i="1" s="1"/>
  <c r="R19" i="1"/>
  <c r="R21" i="1" s="1"/>
  <c r="Q19" i="1"/>
  <c r="Q21" i="1" s="1"/>
  <c r="P19" i="1"/>
  <c r="P21" i="1" s="1"/>
  <c r="O19" i="1"/>
  <c r="O21" i="1" s="1"/>
  <c r="N19" i="1"/>
  <c r="N21" i="1" s="1"/>
  <c r="M19" i="1"/>
  <c r="M21" i="1" s="1"/>
  <c r="L19" i="1"/>
  <c r="L21" i="1" s="1"/>
  <c r="K19" i="1"/>
  <c r="K21" i="1" s="1"/>
  <c r="J19" i="1"/>
  <c r="J21" i="1" s="1"/>
  <c r="I19" i="1"/>
  <c r="I21" i="1" s="1"/>
  <c r="H19" i="1"/>
  <c r="H21" i="1" s="1"/>
  <c r="G19" i="1"/>
  <c r="G21" i="1" s="1"/>
  <c r="F19" i="1"/>
  <c r="F21" i="1" s="1"/>
  <c r="E19" i="1"/>
  <c r="E21" i="1" s="1"/>
  <c r="D19" i="1"/>
  <c r="D21" i="1" s="1"/>
  <c r="C19" i="1"/>
  <c r="B18" i="1"/>
  <c r="B16" i="1"/>
  <c r="B15" i="1"/>
  <c r="B14" i="1"/>
  <c r="B13" i="1"/>
  <c r="B12" i="1"/>
  <c r="B11" i="1"/>
  <c r="B10" i="1"/>
  <c r="B9" i="1"/>
  <c r="B6" i="1"/>
  <c r="B30" i="1" l="1"/>
  <c r="B19" i="1"/>
  <c r="C21" i="1"/>
  <c r="B21" i="1" s="1"/>
</calcChain>
</file>

<file path=xl/sharedStrings.xml><?xml version="1.0" encoding="utf-8"?>
<sst xmlns="http://schemas.openxmlformats.org/spreadsheetml/2006/main" count="44" uniqueCount="43">
  <si>
    <t>REDEVELOPMENT PROPERTY TAX TRUST FUND (RPTTF) ALLOCATION &amp; DISTRIBUTION</t>
  </si>
  <si>
    <t xml:space="preserve">Title of Former Redevelopment Agency (RDA): </t>
  </si>
  <si>
    <t>Countywide 
Totals</t>
  </si>
  <si>
    <t>Carlsbad 
RDA</t>
  </si>
  <si>
    <t>Chula Vista 
RDA</t>
  </si>
  <si>
    <t>Coronado 
RDA</t>
  </si>
  <si>
    <t>El Cajon 
RDA</t>
  </si>
  <si>
    <t>Escondido 
RDA</t>
  </si>
  <si>
    <t>Imperial Beach 
RDA</t>
  </si>
  <si>
    <t>La Mesa 
RDA</t>
  </si>
  <si>
    <t>Lemon Grove 
RDA</t>
  </si>
  <si>
    <t>National City 
RDA</t>
  </si>
  <si>
    <t>Oceanside 
RDA</t>
  </si>
  <si>
    <t>City of 
San Diego RDA</t>
  </si>
  <si>
    <t>San Marcos 
RDA</t>
  </si>
  <si>
    <t>Santee 
RDA</t>
  </si>
  <si>
    <t>Poway 
RDA</t>
  </si>
  <si>
    <t>Solana Beach 
RDA</t>
  </si>
  <si>
    <t>Vista 
RDA</t>
  </si>
  <si>
    <t>County of 
San Diego RDA</t>
  </si>
  <si>
    <t>RPTTF Deposits</t>
  </si>
  <si>
    <t>RPTTF Distributions (Include all payments made pursuant to Health and Safety Code (H&amp;S) Section 34183.):</t>
  </si>
  <si>
    <t>Administrative Distributions</t>
  </si>
  <si>
    <t>City Passthrough Payments</t>
  </si>
  <si>
    <t>County Passthrough Payments</t>
  </si>
  <si>
    <t>Special District Passthrough Payments</t>
  </si>
  <si>
    <t>K-12 School Passthrough Payments</t>
  </si>
  <si>
    <t>Community College Passthrough Payments</t>
  </si>
  <si>
    <t xml:space="preserve">County Office of Education </t>
  </si>
  <si>
    <t>Educational Revenue Augmentation Fund</t>
  </si>
  <si>
    <t>Enforceable Obligations (EOs) Distributions (Includes approved EOs and Successor Agency's administrative cost allowance)</t>
  </si>
  <si>
    <t>Total Distributions</t>
  </si>
  <si>
    <t>Residual Balance
(RPTTF Deposits - Total Distributions)</t>
  </si>
  <si>
    <t>Residual Distributions Pursuant to H&amp;S Section 34183(a)(4) :</t>
  </si>
  <si>
    <t>Cities</t>
  </si>
  <si>
    <t>County</t>
  </si>
  <si>
    <t>Special Districts</t>
  </si>
  <si>
    <t>K-12 Schools</t>
  </si>
  <si>
    <t xml:space="preserve">Community Colleges  </t>
  </si>
  <si>
    <t xml:space="preserve">County Office of Education  </t>
  </si>
  <si>
    <t>Total Residual Distributions</t>
  </si>
  <si>
    <t>JUNE 1, 2021 PAYMENT</t>
  </si>
  <si>
    <t>Note: This distribution is related to Recognized Obligation Payment Schedule (ROPS) for July 2021 to December 2021 period.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</si>
</sst>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0_);_(* \(#,##0.00\);_(* &quot;-&quot;_);_(@_)"/>
    <numFmt numFmtId="166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7">
    <xf numFmtId="0" fontId="0" fillId="0" borderId="0" xfId="0"/>
    <xf numFmtId="41" fontId="3" fillId="0" borderId="0" xfId="1" applyNumberFormat="1" applyFont="1" applyAlignment="1">
      <alignment horizontal="centerContinuous"/>
    </xf>
    <xf numFmtId="0" fontId="3" fillId="0" borderId="0" xfId="1" applyFont="1" applyAlignment="1"/>
    <xf numFmtId="0" fontId="4" fillId="0" borderId="0" xfId="1" applyFont="1" applyAlignment="1"/>
    <xf numFmtId="0" fontId="4" fillId="0" borderId="0" xfId="1" applyFont="1" applyFill="1" applyAlignment="1"/>
    <xf numFmtId="0" fontId="5" fillId="0" borderId="0" xfId="1" applyFont="1" applyFill="1" applyBorder="1" applyAlignment="1"/>
    <xf numFmtId="41" fontId="5" fillId="0" borderId="0" xfId="1" applyNumberFormat="1" applyFont="1" applyBorder="1" applyAlignment="1">
      <alignment horizontal="center" wrapText="1"/>
    </xf>
    <xf numFmtId="41" fontId="5" fillId="0" borderId="0" xfId="1" applyNumberFormat="1" applyFont="1" applyFill="1" applyBorder="1" applyAlignment="1">
      <alignment horizontal="center" wrapText="1"/>
    </xf>
    <xf numFmtId="0" fontId="5" fillId="0" borderId="0" xfId="1" applyFont="1" applyFill="1" applyAlignment="1"/>
    <xf numFmtId="41" fontId="6" fillId="0" borderId="0" xfId="1" applyNumberFormat="1" applyFont="1" applyFill="1" applyAlignment="1"/>
    <xf numFmtId="0" fontId="5" fillId="0" borderId="1" xfId="1" applyFont="1" applyFill="1" applyBorder="1" applyAlignment="1">
      <alignment horizontal="left"/>
    </xf>
    <xf numFmtId="41" fontId="5" fillId="0" borderId="0" xfId="1" applyNumberFormat="1" applyFont="1" applyFill="1" applyBorder="1" applyAlignment="1"/>
    <xf numFmtId="0" fontId="5" fillId="0" borderId="0" xfId="1" applyFont="1" applyFill="1" applyBorder="1" applyAlignment="1">
      <alignment wrapText="1"/>
    </xf>
    <xf numFmtId="0" fontId="5" fillId="0" borderId="2" xfId="1" applyFont="1" applyFill="1" applyBorder="1" applyAlignment="1">
      <alignment horizontal="left" indent="2"/>
    </xf>
    <xf numFmtId="41" fontId="5" fillId="0" borderId="2" xfId="2" applyNumberFormat="1" applyFont="1" applyFill="1" applyBorder="1" applyAlignment="1"/>
    <xf numFmtId="164" fontId="3" fillId="0" borderId="0" xfId="1" applyNumberFormat="1" applyFont="1" applyAlignment="1"/>
    <xf numFmtId="0" fontId="5" fillId="0" borderId="0" xfId="1" applyFont="1" applyFill="1" applyBorder="1" applyAlignment="1">
      <alignment horizontal="left" indent="2"/>
    </xf>
    <xf numFmtId="41" fontId="5" fillId="0" borderId="0" xfId="2" applyNumberFormat="1" applyFont="1" applyFill="1" applyBorder="1" applyAlignment="1"/>
    <xf numFmtId="0" fontId="3" fillId="0" borderId="0" xfId="1" applyFont="1" applyFill="1" applyBorder="1" applyAlignment="1"/>
    <xf numFmtId="164" fontId="3" fillId="0" borderId="0" xfId="1" applyNumberFormat="1" applyFont="1" applyFill="1" applyBorder="1" applyAlignment="1"/>
    <xf numFmtId="0" fontId="5" fillId="0" borderId="1" xfId="1" applyFont="1" applyFill="1" applyBorder="1" applyAlignment="1">
      <alignment horizontal="left" wrapText="1" indent="2"/>
    </xf>
    <xf numFmtId="41" fontId="5" fillId="0" borderId="1" xfId="2" applyNumberFormat="1" applyFont="1" applyFill="1" applyBorder="1" applyAlignment="1"/>
    <xf numFmtId="0" fontId="5" fillId="0" borderId="1" xfId="1" applyFont="1" applyFill="1" applyBorder="1" applyAlignment="1"/>
    <xf numFmtId="0" fontId="3" fillId="0" borderId="0" xfId="1" applyFont="1" applyFill="1" applyAlignment="1"/>
    <xf numFmtId="0" fontId="5" fillId="0" borderId="1" xfId="1" applyFont="1" applyFill="1" applyBorder="1" applyAlignment="1">
      <alignment wrapText="1"/>
    </xf>
    <xf numFmtId="0" fontId="5" fillId="0" borderId="2" xfId="1" applyFont="1" applyBorder="1" applyAlignment="1">
      <alignment horizontal="left" wrapText="1" indent="2"/>
    </xf>
    <xf numFmtId="0" fontId="5" fillId="0" borderId="2" xfId="1" applyFont="1" applyFill="1" applyBorder="1" applyAlignment="1">
      <alignment horizontal="left" wrapText="1" indent="2"/>
    </xf>
    <xf numFmtId="0" fontId="5" fillId="0" borderId="2" xfId="1" applyFont="1" applyFill="1" applyBorder="1" applyAlignment="1">
      <alignment wrapText="1"/>
    </xf>
    <xf numFmtId="0" fontId="3" fillId="0" borderId="0" xfId="1" applyFont="1" applyFill="1" applyBorder="1" applyAlignment="1">
      <alignment wrapText="1"/>
    </xf>
    <xf numFmtId="41" fontId="7" fillId="0" borderId="0" xfId="2" applyNumberFormat="1" applyFont="1" applyFill="1" applyBorder="1" applyAlignment="1"/>
    <xf numFmtId="165" fontId="7" fillId="0" borderId="0" xfId="2" applyNumberFormat="1" applyFont="1" applyFill="1" applyBorder="1" applyAlignment="1"/>
    <xf numFmtId="0" fontId="8" fillId="0" borderId="0" xfId="1" applyFont="1" applyFill="1" applyBorder="1" applyAlignment="1"/>
    <xf numFmtId="41" fontId="3" fillId="0" borderId="0" xfId="2" applyNumberFormat="1" applyFont="1" applyFill="1" applyBorder="1" applyAlignment="1"/>
    <xf numFmtId="41" fontId="7" fillId="0" borderId="0" xfId="1" applyNumberFormat="1" applyFont="1" applyFill="1" applyBorder="1" applyAlignment="1"/>
    <xf numFmtId="41" fontId="3" fillId="0" borderId="0" xfId="1" applyNumberFormat="1" applyFont="1" applyFill="1" applyBorder="1" applyAlignment="1"/>
    <xf numFmtId="0" fontId="9" fillId="0" borderId="0" xfId="1" applyFont="1" applyFill="1" applyBorder="1" applyAlignment="1"/>
    <xf numFmtId="0" fontId="4" fillId="0" borderId="0" xfId="1" applyFont="1" applyFill="1" applyBorder="1" applyAlignment="1"/>
    <xf numFmtId="0" fontId="9" fillId="0" borderId="0" xfId="1" applyFont="1" applyFill="1" applyAlignment="1"/>
    <xf numFmtId="41" fontId="7" fillId="0" borderId="0" xfId="1" applyNumberFormat="1" applyFont="1" applyBorder="1" applyAlignment="1"/>
    <xf numFmtId="41" fontId="3" fillId="0" borderId="0" xfId="1" applyNumberFormat="1" applyFont="1" applyBorder="1" applyAlignment="1"/>
    <xf numFmtId="41" fontId="5" fillId="0" borderId="3" xfId="2" applyNumberFormat="1" applyFont="1" applyFill="1" applyBorder="1" applyAlignment="1"/>
    <xf numFmtId="37" fontId="5" fillId="0" borderId="2" xfId="2" applyNumberFormat="1" applyFont="1" applyFill="1" applyBorder="1" applyAlignment="1"/>
    <xf numFmtId="41" fontId="5" fillId="0" borderId="2" xfId="1" applyNumberFormat="1" applyFont="1" applyFill="1" applyBorder="1" applyAlignment="1"/>
    <xf numFmtId="0" fontId="2" fillId="0" borderId="0" xfId="1" applyFont="1" applyAlignment="1"/>
    <xf numFmtId="166" fontId="5" fillId="0" borderId="1" xfId="3" applyNumberFormat="1" applyFont="1" applyFill="1" applyBorder="1" applyAlignment="1"/>
    <xf numFmtId="166" fontId="5" fillId="0" borderId="2" xfId="3" applyNumberFormat="1" applyFont="1" applyFill="1" applyBorder="1" applyAlignment="1"/>
    <xf numFmtId="0" fontId="2" fillId="0" borderId="0" xfId="1" applyFont="1" applyAlignment="1">
      <alignment horizontal="center"/>
    </xf>
  </cellXfs>
  <cellStyles count="4">
    <cellStyle name="Comma 3" xfId="2" xr:uid="{00000000-0005-0000-0000-000000000000}"/>
    <cellStyle name="Currency" xfId="3" builtinId="4"/>
    <cellStyle name="Normal" xfId="0" builtinId="0"/>
    <cellStyle name="Normal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udcac01\vol1\HOME\PTSCRA\SYMPHONY\CRADATA\SRVBIL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RVCAGMT"/>
      <sheetName val="INVLOG99"/>
      <sheetName val="INVOICELOG00"/>
      <sheetName val="INVOICELOG01"/>
      <sheetName val="INVOICELOG02"/>
      <sheetName val="60688 (B)"/>
      <sheetName val="60677"/>
      <sheetName val="60677(b)"/>
      <sheetName val="60646"/>
      <sheetName val="60646(b)"/>
      <sheetName val="60636(b)"/>
      <sheetName val="60628"/>
      <sheetName val="60628(B)"/>
      <sheetName val="60627 (F)"/>
      <sheetName val="60627"/>
      <sheetName val="60627(B)"/>
      <sheetName val="60626(b)"/>
      <sheetName val="60625(b)"/>
      <sheetName val="60624(b)"/>
      <sheetName val="60613(b) "/>
      <sheetName val="60584 (B)"/>
      <sheetName val="60579"/>
      <sheetName val="60579 (B)"/>
      <sheetName val="60595"/>
      <sheetName val="60565 (B)"/>
      <sheetName val="60544 (B)"/>
      <sheetName val="60543"/>
      <sheetName val="60543 (B) "/>
      <sheetName val="60542"/>
      <sheetName val="60542 (B)"/>
      <sheetName val="60523"/>
      <sheetName val="60505 (B)"/>
      <sheetName val="60488 (B)"/>
      <sheetName val="60486"/>
      <sheetName val="60486  (B)"/>
      <sheetName val="60476"/>
      <sheetName val="60476 (B)"/>
      <sheetName val="60475"/>
      <sheetName val="60475 (B)"/>
      <sheetName val="60474"/>
      <sheetName val="60474 (B)"/>
      <sheetName val="60473"/>
      <sheetName val="60473 (B)"/>
      <sheetName val="60412 (B)  "/>
      <sheetName val="60394 (B) "/>
      <sheetName val="60383 (B)"/>
      <sheetName val="60382 (B)"/>
      <sheetName val="60369 (B) "/>
      <sheetName val="60366"/>
      <sheetName val="60366 (B)   "/>
      <sheetName val="60367"/>
      <sheetName val="60367 (B) "/>
      <sheetName val="60331"/>
      <sheetName val="60331  (B)"/>
      <sheetName val="60595 (B)"/>
      <sheetName val="60584 (B)    (2)"/>
      <sheetName val="INVOICELOG "/>
      <sheetName val="INVOICELOG"/>
      <sheetName val="60523 (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>
        <row r="3">
          <cell r="B3" t="str">
            <v>AUDITOR CONTROLLER - PROPERTY TAX SERVICE</v>
          </cell>
        </row>
        <row r="4">
          <cell r="B4" t="str">
            <v>ACCOUNTING SERVICE BILLING</v>
          </cell>
        </row>
        <row r="5">
          <cell r="B5" t="str">
            <v>(FOR INTERNAL USE ONLY)</v>
          </cell>
        </row>
        <row r="9">
          <cell r="B9" t="str">
            <v>Section I</v>
          </cell>
        </row>
        <row r="10">
          <cell r="B10" t="str">
            <v>REQUESTOR</v>
          </cell>
          <cell r="C10" t="str">
            <v>ORG</v>
          </cell>
          <cell r="D10" t="str">
            <v>REV ACCT</v>
          </cell>
          <cell r="E10" t="str">
            <v>DEPT</v>
          </cell>
          <cell r="F10" t="str">
            <v>HOURS/UNITS</v>
          </cell>
          <cell r="G10" t="str">
            <v>RATE</v>
          </cell>
          <cell r="H10" t="str">
            <v>COST</v>
          </cell>
        </row>
        <row r="12">
          <cell r="B12" t="str">
            <v>Center City</v>
          </cell>
          <cell r="C12">
            <v>1072</v>
          </cell>
          <cell r="D12">
            <v>9718</v>
          </cell>
          <cell r="E12" t="str">
            <v>AUDITOR</v>
          </cell>
          <cell r="F12">
            <v>67.471000000000004</v>
          </cell>
          <cell r="G12">
            <v>50</v>
          </cell>
          <cell r="H12">
            <v>3373.55</v>
          </cell>
        </row>
        <row r="13">
          <cell r="B13" t="str">
            <v xml:space="preserve"> </v>
          </cell>
        </row>
        <row r="15">
          <cell r="B15" t="str">
            <v>Regarding:</v>
          </cell>
        </row>
        <row r="16">
          <cell r="B16" t="str">
            <v>Service Billing Fee for FY 1998/99</v>
          </cell>
          <cell r="F16" t="str">
            <v>TOTAL</v>
          </cell>
          <cell r="H16">
            <v>3373.55</v>
          </cell>
        </row>
        <row r="19">
          <cell r="B19" t="str">
            <v>Section II</v>
          </cell>
        </row>
        <row r="20">
          <cell r="B20" t="str">
            <v>ADDRESS:</v>
          </cell>
        </row>
        <row r="22">
          <cell r="B22" t="str">
            <v>Centre City Development Corporation</v>
          </cell>
        </row>
        <row r="23">
          <cell r="B23" t="str">
            <v>225 Broadway, Suite 1100</v>
          </cell>
        </row>
        <row r="24">
          <cell r="B24" t="str">
            <v>San Diego, Ca 92101</v>
          </cell>
        </row>
        <row r="27">
          <cell r="B27" t="str">
            <v>ATTENTION:  Frank J. Alessi</v>
          </cell>
        </row>
        <row r="30">
          <cell r="B30" t="str">
            <v>GENERAL ACCOUNTING:</v>
          </cell>
        </row>
        <row r="32">
          <cell r="B32" t="str">
            <v>Please bill the agency shown in Section II above and use the information</v>
          </cell>
        </row>
        <row r="33">
          <cell r="B33" t="str">
            <v>in Section I for accounting purposes.</v>
          </cell>
        </row>
        <row r="35">
          <cell r="B35" t="str">
            <v>The corresponding letter and/or backup should be sent with the</v>
          </cell>
        </row>
        <row r="36">
          <cell r="B36" t="str">
            <v>original invoice to the requesting agency.  Please forward a copy of</v>
          </cell>
        </row>
        <row r="37">
          <cell r="B37" t="str">
            <v>the invoice and ensuing deposit permit to:  MS A-5  Attn: Rodger Johnson</v>
          </cell>
        </row>
        <row r="42">
          <cell r="B42" t="str">
            <v>Reviewed by</v>
          </cell>
          <cell r="E42" t="str">
            <v>Date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U63"/>
  <sheetViews>
    <sheetView showGridLines="0" tabSelected="1" view="pageLayout" zoomScale="90" zoomScaleNormal="85" zoomScaleSheetLayoutView="100" zoomScalePageLayoutView="90" workbookViewId="0">
      <selection activeCell="B17" sqref="B17"/>
    </sheetView>
  </sheetViews>
  <sheetFormatPr defaultColWidth="9.1796875" defaultRowHeight="14" x14ac:dyDescent="0.3"/>
  <cols>
    <col min="1" max="1" width="39.7265625" style="37" customWidth="1"/>
    <col min="2" max="2" width="13.453125" style="38" bestFit="1" customWidth="1"/>
    <col min="3" max="3" width="11.1796875" style="39" bestFit="1" customWidth="1"/>
    <col min="4" max="7" width="12" style="39" bestFit="1" customWidth="1"/>
    <col min="8" max="8" width="13" style="39" bestFit="1" customWidth="1"/>
    <col min="9" max="9" width="12.26953125" style="39" customWidth="1"/>
    <col min="10" max="10" width="11.1796875" style="39" bestFit="1" customWidth="1"/>
    <col min="11" max="11" width="11.1796875" style="39" customWidth="1"/>
    <col min="12" max="12" width="12.1796875" style="39" customWidth="1"/>
    <col min="13" max="13" width="13" style="39" customWidth="1"/>
    <col min="14" max="16" width="11" style="39" customWidth="1"/>
    <col min="17" max="17" width="11.453125" style="39" customWidth="1"/>
    <col min="18" max="18" width="11" style="39" customWidth="1"/>
    <col min="19" max="19" width="13.54296875" style="39" bestFit="1" customWidth="1"/>
    <col min="20" max="20" width="14.54296875" style="2" customWidth="1"/>
    <col min="21" max="21" width="13.26953125" style="2" bestFit="1" customWidth="1"/>
    <col min="22" max="16384" width="9.1796875" style="2"/>
  </cols>
  <sheetData>
    <row r="1" spans="1:21" ht="15.5" x14ac:dyDescent="0.35">
      <c r="A1" s="46" t="s">
        <v>0</v>
      </c>
      <c r="B1" s="46"/>
      <c r="C1" s="46"/>
      <c r="D1" s="46"/>
      <c r="E1" s="46"/>
      <c r="F1" s="46"/>
      <c r="G1" s="46"/>
      <c r="H1" s="46"/>
      <c r="I1" s="43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1" ht="15.5" x14ac:dyDescent="0.35">
      <c r="A2" s="46" t="s">
        <v>41</v>
      </c>
      <c r="B2" s="46"/>
      <c r="C2" s="46"/>
      <c r="D2" s="46"/>
      <c r="E2" s="46"/>
      <c r="F2" s="46"/>
      <c r="G2" s="46"/>
      <c r="H2" s="46"/>
      <c r="I2" s="4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21" ht="15.5" x14ac:dyDescent="0.35">
      <c r="A3" s="46"/>
      <c r="B3" s="46"/>
      <c r="C3" s="46"/>
      <c r="D3" s="46"/>
      <c r="E3" s="46"/>
      <c r="F3" s="46"/>
      <c r="G3" s="46"/>
      <c r="H3" s="46"/>
      <c r="I3" s="46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1" ht="23" x14ac:dyDescent="0.25">
      <c r="A4" s="5" t="s">
        <v>1</v>
      </c>
      <c r="B4" s="6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  <c r="I4" s="7" t="s">
        <v>9</v>
      </c>
      <c r="J4" s="7" t="s">
        <v>10</v>
      </c>
      <c r="K4" s="7" t="s">
        <v>11</v>
      </c>
      <c r="L4" s="7" t="s">
        <v>12</v>
      </c>
      <c r="M4" s="7" t="s">
        <v>13</v>
      </c>
      <c r="N4" s="7" t="s">
        <v>14</v>
      </c>
      <c r="O4" s="7" t="s">
        <v>15</v>
      </c>
      <c r="P4" s="7" t="s">
        <v>16</v>
      </c>
      <c r="Q4" s="7" t="s">
        <v>17</v>
      </c>
      <c r="R4" s="7" t="s">
        <v>18</v>
      </c>
      <c r="S4" s="7" t="s">
        <v>19</v>
      </c>
    </row>
    <row r="5" spans="1:21" ht="12.5" x14ac:dyDescent="0.25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21" ht="12.5" x14ac:dyDescent="0.25">
      <c r="A6" s="10" t="s">
        <v>20</v>
      </c>
      <c r="B6" s="44">
        <f>SUM(C6:S6)</f>
        <v>421467018.21000016</v>
      </c>
      <c r="C6" s="44">
        <v>8756407.2200000025</v>
      </c>
      <c r="D6" s="44">
        <v>12110783.810000002</v>
      </c>
      <c r="E6" s="44">
        <v>17056948.610000007</v>
      </c>
      <c r="F6" s="44">
        <v>13401826.010000007</v>
      </c>
      <c r="G6" s="44">
        <v>21942637.230000008</v>
      </c>
      <c r="H6" s="44">
        <v>10967617.830000004</v>
      </c>
      <c r="I6" s="44">
        <v>3015830.4900000007</v>
      </c>
      <c r="J6" s="44">
        <v>2950716.99</v>
      </c>
      <c r="K6" s="44">
        <v>15132534.580000008</v>
      </c>
      <c r="L6" s="44">
        <v>10201340.520000003</v>
      </c>
      <c r="M6" s="44">
        <v>186070995.39000005</v>
      </c>
      <c r="N6" s="44">
        <v>56950098.379999988</v>
      </c>
      <c r="O6" s="44">
        <v>9124380.1000000015</v>
      </c>
      <c r="P6" s="44">
        <v>31029689.309999987</v>
      </c>
      <c r="Q6" s="44">
        <v>1064722.4899999998</v>
      </c>
      <c r="R6" s="44">
        <v>18762767.280000005</v>
      </c>
      <c r="S6" s="44">
        <v>2927721.97</v>
      </c>
    </row>
    <row r="7" spans="1:21" ht="12.5" x14ac:dyDescent="0.25">
      <c r="A7" s="5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</row>
    <row r="8" spans="1:21" ht="34.5" x14ac:dyDescent="0.25">
      <c r="A8" s="12" t="s">
        <v>21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</row>
    <row r="9" spans="1:21" ht="12.5" x14ac:dyDescent="0.25">
      <c r="A9" s="13" t="s">
        <v>22</v>
      </c>
      <c r="B9" s="14">
        <f t="shared" ref="B9:B16" si="0">SUM(C9:S9)</f>
        <v>3715591.4999999995</v>
      </c>
      <c r="C9" s="14">
        <v>83346.09</v>
      </c>
      <c r="D9" s="14">
        <v>154564.97999999998</v>
      </c>
      <c r="E9" s="14">
        <v>142841.79</v>
      </c>
      <c r="F9" s="14">
        <v>120001.14</v>
      </c>
      <c r="G9" s="14">
        <v>181038.2</v>
      </c>
      <c r="H9" s="14">
        <v>97477.53</v>
      </c>
      <c r="I9" s="14">
        <v>45130.740000000005</v>
      </c>
      <c r="J9" s="14">
        <v>29894.59</v>
      </c>
      <c r="K9" s="14">
        <v>159570.82999999999</v>
      </c>
      <c r="L9" s="14">
        <v>86892.28</v>
      </c>
      <c r="M9" s="14">
        <v>1588528.9</v>
      </c>
      <c r="N9" s="14">
        <v>476648.59</v>
      </c>
      <c r="O9" s="14">
        <v>85285.65</v>
      </c>
      <c r="P9" s="14">
        <v>257731.35</v>
      </c>
      <c r="Q9" s="14">
        <v>14601.39</v>
      </c>
      <c r="R9" s="14">
        <v>156679.54999999999</v>
      </c>
      <c r="S9" s="14">
        <v>35357.9</v>
      </c>
      <c r="U9" s="15"/>
    </row>
    <row r="10" spans="1:21" ht="12.5" x14ac:dyDescent="0.25">
      <c r="A10" s="13" t="s">
        <v>23</v>
      </c>
      <c r="B10" s="14">
        <f t="shared" si="0"/>
        <v>7648523.1399999997</v>
      </c>
      <c r="C10" s="14">
        <v>185269.72</v>
      </c>
      <c r="D10" s="14">
        <v>165134.07</v>
      </c>
      <c r="E10" s="41">
        <v>0</v>
      </c>
      <c r="F10" s="14">
        <v>104390.68999999999</v>
      </c>
      <c r="G10" s="14">
        <v>277113.78000000003</v>
      </c>
      <c r="H10" s="14">
        <v>457372.2</v>
      </c>
      <c r="I10" s="41">
        <v>0</v>
      </c>
      <c r="J10" s="41">
        <v>0</v>
      </c>
      <c r="K10" s="14">
        <v>372528.83999999997</v>
      </c>
      <c r="L10" s="14">
        <v>286377.31</v>
      </c>
      <c r="M10" s="14">
        <v>5465809.4100000001</v>
      </c>
      <c r="N10" s="41">
        <v>0</v>
      </c>
      <c r="O10" s="14">
        <v>297732.68</v>
      </c>
      <c r="P10" s="41">
        <v>0</v>
      </c>
      <c r="Q10" s="14">
        <v>36793.699999999997</v>
      </c>
      <c r="R10" s="14">
        <v>0.74</v>
      </c>
      <c r="S10" s="41">
        <v>0</v>
      </c>
      <c r="U10" s="15"/>
    </row>
    <row r="11" spans="1:21" ht="12.5" x14ac:dyDescent="0.25">
      <c r="A11" s="13" t="s">
        <v>24</v>
      </c>
      <c r="B11" s="14">
        <f t="shared" si="0"/>
        <v>52982921.530000009</v>
      </c>
      <c r="C11" s="14">
        <v>151516.22</v>
      </c>
      <c r="D11" s="14">
        <v>962310.66999999993</v>
      </c>
      <c r="E11" s="41">
        <v>0</v>
      </c>
      <c r="F11" s="14">
        <v>1713080.6600000001</v>
      </c>
      <c r="G11" s="14">
        <v>3033786.61</v>
      </c>
      <c r="H11" s="14">
        <v>517918.91</v>
      </c>
      <c r="I11" s="14">
        <v>93174.959999999992</v>
      </c>
      <c r="J11" s="14">
        <v>585403.79999999993</v>
      </c>
      <c r="K11" s="14">
        <v>2139179.1</v>
      </c>
      <c r="L11" s="14">
        <v>313464.52</v>
      </c>
      <c r="M11" s="14">
        <v>21711820.830000002</v>
      </c>
      <c r="N11" s="14">
        <v>13932602.059999999</v>
      </c>
      <c r="O11" s="14">
        <v>405893.85000000003</v>
      </c>
      <c r="P11" s="14">
        <v>5387874.5300000003</v>
      </c>
      <c r="Q11" s="14">
        <v>49449.670000000006</v>
      </c>
      <c r="R11" s="14">
        <v>1985445.1400000001</v>
      </c>
      <c r="S11" s="41">
        <v>0</v>
      </c>
      <c r="U11" s="15"/>
    </row>
    <row r="12" spans="1:21" ht="12.5" x14ac:dyDescent="0.25">
      <c r="A12" s="13" t="s">
        <v>25</v>
      </c>
      <c r="B12" s="14">
        <f t="shared" si="0"/>
        <v>3714319.52</v>
      </c>
      <c r="C12" s="14">
        <v>36174.19</v>
      </c>
      <c r="D12" s="14">
        <v>13448.55</v>
      </c>
      <c r="E12" s="41">
        <v>0</v>
      </c>
      <c r="F12" s="14">
        <v>46392</v>
      </c>
      <c r="G12" s="14">
        <v>269089.02999999997</v>
      </c>
      <c r="H12" s="14">
        <v>36.159999999999997</v>
      </c>
      <c r="I12" s="41">
        <v>0</v>
      </c>
      <c r="J12" s="14">
        <v>9280.25</v>
      </c>
      <c r="K12" s="14">
        <v>12860.74</v>
      </c>
      <c r="L12" s="14">
        <v>45930.509999999995</v>
      </c>
      <c r="M12" s="14">
        <v>57600.090000000018</v>
      </c>
      <c r="N12" s="14">
        <v>2982247.19</v>
      </c>
      <c r="O12" s="14">
        <v>68523.98000000001</v>
      </c>
      <c r="P12" s="14">
        <v>76502.649999999994</v>
      </c>
      <c r="Q12" s="14">
        <v>8461.4500000000007</v>
      </c>
      <c r="R12" s="14">
        <v>68127.319999999992</v>
      </c>
      <c r="S12" s="14">
        <v>19645.41</v>
      </c>
      <c r="U12" s="15"/>
    </row>
    <row r="13" spans="1:21" ht="12.5" x14ac:dyDescent="0.25">
      <c r="A13" s="13" t="s">
        <v>26</v>
      </c>
      <c r="B13" s="14">
        <f t="shared" si="0"/>
        <v>48083227.160000004</v>
      </c>
      <c r="C13" s="14">
        <v>328118.3</v>
      </c>
      <c r="D13" s="14">
        <v>1476989.0999999999</v>
      </c>
      <c r="E13" s="14">
        <v>1311242.8400000001</v>
      </c>
      <c r="F13" s="14">
        <v>1411112.74</v>
      </c>
      <c r="G13" s="14">
        <v>5892041.6199999992</v>
      </c>
      <c r="H13" s="14">
        <v>1557673.01</v>
      </c>
      <c r="I13" s="14">
        <v>49455.72</v>
      </c>
      <c r="J13" s="14">
        <v>210466.31</v>
      </c>
      <c r="K13" s="14">
        <v>147290.20000000001</v>
      </c>
      <c r="L13" s="14">
        <v>866841.21</v>
      </c>
      <c r="M13" s="14">
        <v>24210964.809999999</v>
      </c>
      <c r="N13" s="14">
        <v>6892250.1100000003</v>
      </c>
      <c r="O13" s="14">
        <v>917150.35</v>
      </c>
      <c r="P13" s="41">
        <v>0</v>
      </c>
      <c r="Q13" s="14">
        <v>220682.50999999995</v>
      </c>
      <c r="R13" s="14">
        <v>2108199.9900000002</v>
      </c>
      <c r="S13" s="14">
        <v>482748.33999999997</v>
      </c>
      <c r="T13" s="15"/>
      <c r="U13" s="15"/>
    </row>
    <row r="14" spans="1:21" ht="12.5" x14ac:dyDescent="0.25">
      <c r="A14" s="13" t="s">
        <v>27</v>
      </c>
      <c r="B14" s="14">
        <f t="shared" si="0"/>
        <v>7151622.7199999997</v>
      </c>
      <c r="C14" s="14">
        <v>90137.26</v>
      </c>
      <c r="D14" s="14">
        <v>156348.04999999999</v>
      </c>
      <c r="E14" s="41">
        <v>0</v>
      </c>
      <c r="F14" s="14">
        <v>335995.9</v>
      </c>
      <c r="G14" s="14">
        <v>589966.64</v>
      </c>
      <c r="H14" s="14">
        <v>151505.41</v>
      </c>
      <c r="I14" s="14">
        <v>9518.18</v>
      </c>
      <c r="J14" s="14">
        <v>79751.31</v>
      </c>
      <c r="K14" s="14">
        <v>294043.44</v>
      </c>
      <c r="L14" s="14">
        <v>186022.18</v>
      </c>
      <c r="M14" s="14">
        <v>3079383.61</v>
      </c>
      <c r="N14" s="14">
        <v>1046872.16</v>
      </c>
      <c r="O14" s="14">
        <v>147571.76</v>
      </c>
      <c r="P14" s="14">
        <v>834432.86</v>
      </c>
      <c r="Q14" s="14">
        <v>30581.21</v>
      </c>
      <c r="R14" s="14">
        <v>95504.07</v>
      </c>
      <c r="S14" s="14">
        <v>23988.68</v>
      </c>
      <c r="U14" s="15"/>
    </row>
    <row r="15" spans="1:21" ht="12.5" x14ac:dyDescent="0.25">
      <c r="A15" s="13" t="s">
        <v>28</v>
      </c>
      <c r="B15" s="14">
        <f t="shared" si="0"/>
        <v>2821330.600000001</v>
      </c>
      <c r="C15" s="14">
        <v>27138.75</v>
      </c>
      <c r="D15" s="14">
        <v>65045.189999999995</v>
      </c>
      <c r="E15" s="41">
        <v>0</v>
      </c>
      <c r="F15" s="14">
        <v>52710.070000000007</v>
      </c>
      <c r="G15" s="14">
        <v>268773.17</v>
      </c>
      <c r="H15" s="14">
        <v>67545.66</v>
      </c>
      <c r="I15" s="14">
        <v>1460.5100000000002</v>
      </c>
      <c r="J15" s="14">
        <v>17087.78</v>
      </c>
      <c r="K15" s="14">
        <v>302473.49</v>
      </c>
      <c r="L15" s="14">
        <v>56063.05</v>
      </c>
      <c r="M15" s="14">
        <v>896674.17000000016</v>
      </c>
      <c r="N15" s="14">
        <v>709891.58</v>
      </c>
      <c r="O15" s="14">
        <v>31022.54</v>
      </c>
      <c r="P15" s="14">
        <v>209543.01</v>
      </c>
      <c r="Q15" s="14">
        <v>9004.7199999999993</v>
      </c>
      <c r="R15" s="14">
        <v>89947.35</v>
      </c>
      <c r="S15" s="14">
        <v>16949.559999999998</v>
      </c>
      <c r="U15" s="15"/>
    </row>
    <row r="16" spans="1:21" ht="12.5" x14ac:dyDescent="0.25">
      <c r="A16" s="13" t="s">
        <v>29</v>
      </c>
      <c r="B16" s="14">
        <f t="shared" si="0"/>
        <v>3692258.2200000007</v>
      </c>
      <c r="C16" s="14">
        <v>144440.56</v>
      </c>
      <c r="D16" s="14">
        <v>252670.94</v>
      </c>
      <c r="E16" s="41">
        <v>0</v>
      </c>
      <c r="F16" s="14">
        <v>44278.28</v>
      </c>
      <c r="G16" s="41">
        <v>0</v>
      </c>
      <c r="H16" s="14">
        <v>539546.65</v>
      </c>
      <c r="I16" s="41">
        <v>0</v>
      </c>
      <c r="J16" s="14">
        <v>29399.089999999997</v>
      </c>
      <c r="K16" s="14">
        <v>42899.79</v>
      </c>
      <c r="L16" s="14">
        <v>344274.22</v>
      </c>
      <c r="M16" s="14">
        <v>1803398.1100000003</v>
      </c>
      <c r="N16" s="14">
        <v>3642.31</v>
      </c>
      <c r="O16" s="14">
        <v>233198.84</v>
      </c>
      <c r="P16" s="41">
        <v>0</v>
      </c>
      <c r="Q16" s="14">
        <v>38644.76</v>
      </c>
      <c r="R16" s="14">
        <v>214093.26</v>
      </c>
      <c r="S16" s="14">
        <v>1771.41</v>
      </c>
      <c r="U16" s="15"/>
    </row>
    <row r="17" spans="1:21" s="18" customFormat="1" ht="6.75" customHeight="1" x14ac:dyDescent="0.25">
      <c r="A17" s="16"/>
      <c r="B17" s="17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U17" s="19"/>
    </row>
    <row r="18" spans="1:21" ht="34.5" x14ac:dyDescent="0.25">
      <c r="A18" s="20" t="s">
        <v>30</v>
      </c>
      <c r="B18" s="21">
        <f>SUM(C18:S18)</f>
        <v>67575040</v>
      </c>
      <c r="C18" s="21">
        <v>2836622</v>
      </c>
      <c r="D18" s="21">
        <v>317836</v>
      </c>
      <c r="E18" s="21">
        <v>12884106</v>
      </c>
      <c r="F18" s="21">
        <v>2867229</v>
      </c>
      <c r="G18" s="21">
        <v>2739699</v>
      </c>
      <c r="H18" s="21">
        <v>95458</v>
      </c>
      <c r="I18" s="21">
        <v>1462860</v>
      </c>
      <c r="J18" s="21">
        <v>1383725</v>
      </c>
      <c r="K18" s="21">
        <v>2202942</v>
      </c>
      <c r="L18" s="21">
        <v>3593834</v>
      </c>
      <c r="M18" s="21">
        <v>5081000</v>
      </c>
      <c r="N18" s="21">
        <v>13653702</v>
      </c>
      <c r="O18" s="21">
        <v>1671376</v>
      </c>
      <c r="P18" s="21">
        <v>6705913</v>
      </c>
      <c r="Q18" s="21">
        <v>106995</v>
      </c>
      <c r="R18" s="21">
        <v>8148750</v>
      </c>
      <c r="S18" s="21">
        <v>1822993</v>
      </c>
      <c r="U18" s="15"/>
    </row>
    <row r="19" spans="1:21" ht="24" customHeight="1" x14ac:dyDescent="0.25">
      <c r="A19" s="22" t="s">
        <v>31</v>
      </c>
      <c r="B19" s="14">
        <f>SUM(C19:S19)</f>
        <v>197384834.39000002</v>
      </c>
      <c r="C19" s="14">
        <f t="shared" ref="C19:S19" si="1">SUM(C9:C18)</f>
        <v>3882763.09</v>
      </c>
      <c r="D19" s="14">
        <f t="shared" si="1"/>
        <v>3564347.55</v>
      </c>
      <c r="E19" s="14">
        <f t="shared" si="1"/>
        <v>14338190.630000001</v>
      </c>
      <c r="F19" s="14">
        <f t="shared" si="1"/>
        <v>6695190.4800000004</v>
      </c>
      <c r="G19" s="14">
        <f t="shared" si="1"/>
        <v>13251508.049999999</v>
      </c>
      <c r="H19" s="14">
        <f t="shared" si="1"/>
        <v>3484533.53</v>
      </c>
      <c r="I19" s="14">
        <f t="shared" si="1"/>
        <v>1661600.11</v>
      </c>
      <c r="J19" s="14">
        <f t="shared" si="1"/>
        <v>2345008.13</v>
      </c>
      <c r="K19" s="14">
        <f t="shared" si="1"/>
        <v>5673788.4300000006</v>
      </c>
      <c r="L19" s="14">
        <f t="shared" si="1"/>
        <v>5779699.2800000003</v>
      </c>
      <c r="M19" s="14">
        <f t="shared" si="1"/>
        <v>63895179.93</v>
      </c>
      <c r="N19" s="14">
        <f t="shared" si="1"/>
        <v>39697856</v>
      </c>
      <c r="O19" s="14">
        <f t="shared" si="1"/>
        <v>3857755.65</v>
      </c>
      <c r="P19" s="14">
        <f t="shared" si="1"/>
        <v>13471997.4</v>
      </c>
      <c r="Q19" s="14">
        <f t="shared" si="1"/>
        <v>515214.41</v>
      </c>
      <c r="R19" s="14">
        <f t="shared" si="1"/>
        <v>12866747.42</v>
      </c>
      <c r="S19" s="14">
        <f t="shared" si="1"/>
        <v>2403454.2999999998</v>
      </c>
      <c r="T19" s="23"/>
      <c r="U19" s="15"/>
    </row>
    <row r="20" spans="1:21" ht="12.5" x14ac:dyDescent="0.25">
      <c r="A20" s="5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23"/>
      <c r="U20" s="15"/>
    </row>
    <row r="21" spans="1:21" ht="23" x14ac:dyDescent="0.25">
      <c r="A21" s="24" t="s">
        <v>32</v>
      </c>
      <c r="B21" s="21">
        <f>SUM(C21:S21)</f>
        <v>224082183.82000008</v>
      </c>
      <c r="C21" s="21">
        <f>C6-C19</f>
        <v>4873644.1300000027</v>
      </c>
      <c r="D21" s="21">
        <f t="shared" ref="D21:S21" si="2">D6-D19</f>
        <v>8546436.2600000016</v>
      </c>
      <c r="E21" s="21">
        <f t="shared" si="2"/>
        <v>2718757.980000006</v>
      </c>
      <c r="F21" s="21">
        <f t="shared" si="2"/>
        <v>6706635.5300000068</v>
      </c>
      <c r="G21" s="21">
        <f t="shared" si="2"/>
        <v>8691129.180000009</v>
      </c>
      <c r="H21" s="21">
        <f t="shared" si="2"/>
        <v>7483084.3000000045</v>
      </c>
      <c r="I21" s="21">
        <f t="shared" si="2"/>
        <v>1354230.3800000006</v>
      </c>
      <c r="J21" s="21">
        <f t="shared" si="2"/>
        <v>605708.86000000034</v>
      </c>
      <c r="K21" s="21">
        <f t="shared" si="2"/>
        <v>9458746.150000006</v>
      </c>
      <c r="L21" s="21">
        <f t="shared" si="2"/>
        <v>4421641.240000003</v>
      </c>
      <c r="M21" s="21">
        <f t="shared" si="2"/>
        <v>122175815.46000004</v>
      </c>
      <c r="N21" s="21">
        <f t="shared" si="2"/>
        <v>17252242.379999988</v>
      </c>
      <c r="O21" s="21">
        <f t="shared" si="2"/>
        <v>5266624.4500000011</v>
      </c>
      <c r="P21" s="21">
        <f t="shared" si="2"/>
        <v>17557691.909999989</v>
      </c>
      <c r="Q21" s="21">
        <f t="shared" si="2"/>
        <v>549508.07999999984</v>
      </c>
      <c r="R21" s="21">
        <f t="shared" si="2"/>
        <v>5896019.860000005</v>
      </c>
      <c r="S21" s="21">
        <f t="shared" si="2"/>
        <v>524267.67000000039</v>
      </c>
      <c r="U21" s="15"/>
    </row>
    <row r="22" spans="1:21" ht="24.75" customHeight="1" x14ac:dyDescent="0.25">
      <c r="A22" s="12" t="s">
        <v>33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</row>
    <row r="23" spans="1:21" ht="12.5" x14ac:dyDescent="0.25">
      <c r="A23" s="25" t="s">
        <v>34</v>
      </c>
      <c r="B23" s="14">
        <f t="shared" ref="B23:B29" si="3">SUM(C23:S23)</f>
        <v>36515970.209999993</v>
      </c>
      <c r="C23" s="14">
        <v>940399.18</v>
      </c>
      <c r="D23" s="14">
        <v>1275086.6499999999</v>
      </c>
      <c r="E23" s="41">
        <v>0</v>
      </c>
      <c r="F23" s="14">
        <v>682552.97</v>
      </c>
      <c r="G23" s="14">
        <v>923914.15</v>
      </c>
      <c r="H23" s="14">
        <v>1558370.01</v>
      </c>
      <c r="I23" s="14">
        <v>151285.60999999999</v>
      </c>
      <c r="J23" s="14">
        <v>88611.209999999992</v>
      </c>
      <c r="K23" s="14">
        <v>1707646.94</v>
      </c>
      <c r="L23" s="14">
        <v>876058.61</v>
      </c>
      <c r="M23" s="14">
        <v>21395723.859999999</v>
      </c>
      <c r="N23" s="14">
        <v>1281544.1500000001</v>
      </c>
      <c r="O23" s="14">
        <v>1058555.03</v>
      </c>
      <c r="P23" s="14">
        <v>3591451.88</v>
      </c>
      <c r="Q23" s="14">
        <v>95182.749999999985</v>
      </c>
      <c r="R23" s="14">
        <v>857507.73</v>
      </c>
      <c r="S23" s="14">
        <v>32079.48</v>
      </c>
      <c r="U23" s="15"/>
    </row>
    <row r="24" spans="1:21" ht="12.5" x14ac:dyDescent="0.25">
      <c r="A24" s="25" t="s">
        <v>35</v>
      </c>
      <c r="B24" s="14">
        <f t="shared" si="3"/>
        <v>35136799.38000001</v>
      </c>
      <c r="C24" s="14">
        <v>768178.31</v>
      </c>
      <c r="D24" s="14">
        <v>1354096.3699999999</v>
      </c>
      <c r="E24" s="41">
        <v>0</v>
      </c>
      <c r="F24" s="14">
        <v>1061882.8700000001</v>
      </c>
      <c r="G24" s="14">
        <v>1365911.22</v>
      </c>
      <c r="H24" s="14">
        <v>1082664.46</v>
      </c>
      <c r="I24" s="14">
        <v>218127.06</v>
      </c>
      <c r="J24" s="41">
        <v>78501.25</v>
      </c>
      <c r="K24" s="14">
        <v>1414572.24</v>
      </c>
      <c r="L24" s="14">
        <v>613161.76</v>
      </c>
      <c r="M24" s="14">
        <v>19069677.75</v>
      </c>
      <c r="N24" s="14">
        <v>3126903.62</v>
      </c>
      <c r="O24" s="14">
        <v>883633.6</v>
      </c>
      <c r="P24" s="14">
        <v>2951369.47</v>
      </c>
      <c r="Q24" s="14">
        <v>88268.950000000012</v>
      </c>
      <c r="R24" s="14">
        <v>989659.80999999994</v>
      </c>
      <c r="S24" s="14">
        <v>70190.64</v>
      </c>
      <c r="U24" s="15"/>
    </row>
    <row r="25" spans="1:21" ht="12.5" x14ac:dyDescent="0.25">
      <c r="A25" s="25" t="s">
        <v>36</v>
      </c>
      <c r="B25" s="14">
        <f t="shared" si="3"/>
        <v>4039212.85</v>
      </c>
      <c r="C25" s="14">
        <v>181416.30000000002</v>
      </c>
      <c r="D25" s="14">
        <v>49396.3</v>
      </c>
      <c r="E25" s="41">
        <v>0</v>
      </c>
      <c r="F25" s="14">
        <v>213947.97</v>
      </c>
      <c r="G25" s="14">
        <v>275809.32</v>
      </c>
      <c r="H25" s="14">
        <v>76.16</v>
      </c>
      <c r="I25" s="14">
        <v>25450.21</v>
      </c>
      <c r="J25" s="14">
        <v>11608.67</v>
      </c>
      <c r="K25" s="14">
        <v>37319.22</v>
      </c>
      <c r="L25" s="14">
        <v>89843.76</v>
      </c>
      <c r="M25" s="14">
        <v>185400.34</v>
      </c>
      <c r="N25" s="14">
        <v>2034636.86</v>
      </c>
      <c r="O25" s="14">
        <v>163707.07</v>
      </c>
      <c r="P25" s="14">
        <v>536152.02</v>
      </c>
      <c r="Q25" s="14">
        <v>15103.92</v>
      </c>
      <c r="R25" s="14">
        <v>157575.01</v>
      </c>
      <c r="S25" s="14">
        <v>61769.72</v>
      </c>
      <c r="U25" s="15"/>
    </row>
    <row r="26" spans="1:21" ht="12.5" x14ac:dyDescent="0.25">
      <c r="A26" s="25" t="s">
        <v>37</v>
      </c>
      <c r="B26" s="14">
        <f t="shared" si="3"/>
        <v>99361480.24000001</v>
      </c>
      <c r="C26" s="14">
        <v>1661814.6</v>
      </c>
      <c r="D26" s="14">
        <v>4026444.05</v>
      </c>
      <c r="E26" s="14">
        <v>2718757.98</v>
      </c>
      <c r="F26" s="14">
        <v>3172597.5300000003</v>
      </c>
      <c r="G26" s="14">
        <v>4192305.75</v>
      </c>
      <c r="H26" s="14">
        <v>3256196.86</v>
      </c>
      <c r="I26" s="14">
        <v>640873.28</v>
      </c>
      <c r="J26" s="14">
        <v>295478.64</v>
      </c>
      <c r="K26" s="14">
        <v>4391927.66</v>
      </c>
      <c r="L26" s="14">
        <v>1695610.95</v>
      </c>
      <c r="M26" s="14">
        <v>54518597.220000006</v>
      </c>
      <c r="N26" s="14">
        <v>6724006.8700000001</v>
      </c>
      <c r="O26" s="14">
        <v>2190283.4700000002</v>
      </c>
      <c r="P26" s="14">
        <v>6937708.9100000001</v>
      </c>
      <c r="Q26" s="14">
        <v>211308.65000000002</v>
      </c>
      <c r="R26" s="14">
        <v>2486287.9700000002</v>
      </c>
      <c r="S26" s="14">
        <v>241279.84999999998</v>
      </c>
      <c r="T26" s="15"/>
      <c r="U26" s="15"/>
    </row>
    <row r="27" spans="1:21" ht="12.5" x14ac:dyDescent="0.25">
      <c r="A27" s="25" t="s">
        <v>38</v>
      </c>
      <c r="B27" s="14">
        <f t="shared" si="3"/>
        <v>14355866.129999999</v>
      </c>
      <c r="C27" s="14">
        <v>456522.65</v>
      </c>
      <c r="D27" s="14">
        <v>424998.13</v>
      </c>
      <c r="E27" s="41">
        <v>0</v>
      </c>
      <c r="F27" s="14">
        <v>626185.94999999995</v>
      </c>
      <c r="G27" s="14">
        <v>547063.61</v>
      </c>
      <c r="H27" s="14">
        <v>316710.53000000003</v>
      </c>
      <c r="I27" s="14">
        <v>123299.64</v>
      </c>
      <c r="J27" s="14">
        <v>55937.02</v>
      </c>
      <c r="K27" s="14">
        <v>449241.23</v>
      </c>
      <c r="L27" s="14">
        <v>363874.32</v>
      </c>
      <c r="M27" s="14">
        <v>7823681.2800000003</v>
      </c>
      <c r="N27" s="14">
        <v>1152988.5899999999</v>
      </c>
      <c r="O27" s="14">
        <v>352432.17</v>
      </c>
      <c r="P27" s="14">
        <v>1190686.97</v>
      </c>
      <c r="Q27" s="14">
        <v>54588.26</v>
      </c>
      <c r="R27" s="14">
        <v>375519.91</v>
      </c>
      <c r="S27" s="14">
        <v>42135.87</v>
      </c>
      <c r="U27" s="15"/>
    </row>
    <row r="28" spans="1:21" ht="12.5" x14ac:dyDescent="0.25">
      <c r="A28" s="26" t="s">
        <v>39</v>
      </c>
      <c r="B28" s="14">
        <f t="shared" si="3"/>
        <v>4059680.15</v>
      </c>
      <c r="C28" s="14">
        <v>137526.12</v>
      </c>
      <c r="D28" s="14">
        <v>145026.51999999999</v>
      </c>
      <c r="E28" s="41">
        <v>0</v>
      </c>
      <c r="F28" s="14">
        <v>98030.63</v>
      </c>
      <c r="G28" s="14">
        <v>191160.4</v>
      </c>
      <c r="H28" s="14">
        <v>141199.07</v>
      </c>
      <c r="I28" s="14">
        <v>18768.36</v>
      </c>
      <c r="J28" s="14">
        <v>12084.18</v>
      </c>
      <c r="K28" s="14">
        <v>200044.37</v>
      </c>
      <c r="L28" s="14">
        <v>109663.83</v>
      </c>
      <c r="M28" s="14">
        <v>1939030.51</v>
      </c>
      <c r="N28" s="14">
        <v>505444.47</v>
      </c>
      <c r="O28" s="14">
        <v>74380.209999999992</v>
      </c>
      <c r="P28" s="14">
        <v>299147.12</v>
      </c>
      <c r="Q28" s="14">
        <v>16073.65</v>
      </c>
      <c r="R28" s="14">
        <v>163798.16999999998</v>
      </c>
      <c r="S28" s="14">
        <v>8302.5400000000009</v>
      </c>
      <c r="U28" s="15"/>
    </row>
    <row r="29" spans="1:21" ht="12.5" x14ac:dyDescent="0.25">
      <c r="A29" s="26" t="s">
        <v>29</v>
      </c>
      <c r="B29" s="14">
        <f t="shared" si="3"/>
        <v>30613174.859999996</v>
      </c>
      <c r="C29" s="14">
        <v>727786.97</v>
      </c>
      <c r="D29" s="14">
        <v>1271388.24</v>
      </c>
      <c r="E29" s="41">
        <v>0</v>
      </c>
      <c r="F29" s="14">
        <v>851437.61</v>
      </c>
      <c r="G29" s="14">
        <v>1194964.73</v>
      </c>
      <c r="H29" s="14">
        <v>1127867.21</v>
      </c>
      <c r="I29" s="14">
        <v>176426.22</v>
      </c>
      <c r="J29" s="14">
        <v>63487.89</v>
      </c>
      <c r="K29" s="14">
        <v>1257994.49</v>
      </c>
      <c r="L29" s="14">
        <v>673428.01</v>
      </c>
      <c r="M29" s="14">
        <v>17243704.5</v>
      </c>
      <c r="N29" s="14">
        <v>2426717.8199999998</v>
      </c>
      <c r="O29" s="14">
        <v>543632.9</v>
      </c>
      <c r="P29" s="14">
        <v>2051175.54</v>
      </c>
      <c r="Q29" s="14">
        <v>68981.899999999994</v>
      </c>
      <c r="R29" s="14">
        <v>865671.25999999989</v>
      </c>
      <c r="S29" s="14">
        <v>68509.570000000007</v>
      </c>
      <c r="U29" s="15"/>
    </row>
    <row r="30" spans="1:21" ht="24" customHeight="1" x14ac:dyDescent="0.25">
      <c r="A30" s="27" t="s">
        <v>40</v>
      </c>
      <c r="B30" s="45">
        <f t="shared" ref="B30:S30" si="4">SUM(B23:B29)</f>
        <v>224082183.81999999</v>
      </c>
      <c r="C30" s="45">
        <f t="shared" si="4"/>
        <v>4873644.1300000008</v>
      </c>
      <c r="D30" s="45">
        <f t="shared" si="4"/>
        <v>8546436.2599999979</v>
      </c>
      <c r="E30" s="45">
        <f t="shared" si="4"/>
        <v>2718757.98</v>
      </c>
      <c r="F30" s="45">
        <f t="shared" si="4"/>
        <v>6706635.5300000003</v>
      </c>
      <c r="G30" s="45">
        <f t="shared" si="4"/>
        <v>8691129.1799999997</v>
      </c>
      <c r="H30" s="45">
        <f t="shared" si="4"/>
        <v>7483084.3000000007</v>
      </c>
      <c r="I30" s="45">
        <f t="shared" si="4"/>
        <v>1354230.3800000001</v>
      </c>
      <c r="J30" s="45">
        <f t="shared" si="4"/>
        <v>605708.8600000001</v>
      </c>
      <c r="K30" s="45">
        <f t="shared" si="4"/>
        <v>9458746.1500000004</v>
      </c>
      <c r="L30" s="45">
        <f t="shared" si="4"/>
        <v>4421641.24</v>
      </c>
      <c r="M30" s="45">
        <f t="shared" si="4"/>
        <v>122175815.46000002</v>
      </c>
      <c r="N30" s="45">
        <f t="shared" si="4"/>
        <v>17252242.379999999</v>
      </c>
      <c r="O30" s="45">
        <f t="shared" si="4"/>
        <v>5266624.45</v>
      </c>
      <c r="P30" s="45">
        <f t="shared" si="4"/>
        <v>17557691.91</v>
      </c>
      <c r="Q30" s="45">
        <f t="shared" si="4"/>
        <v>549508.08000000007</v>
      </c>
      <c r="R30" s="45">
        <f t="shared" si="4"/>
        <v>5896019.8600000003</v>
      </c>
      <c r="S30" s="45">
        <f t="shared" si="4"/>
        <v>524267.66999999993</v>
      </c>
      <c r="U30" s="15"/>
    </row>
    <row r="31" spans="1:21" ht="13" x14ac:dyDescent="0.3">
      <c r="A31" s="28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18"/>
    </row>
    <row r="32" spans="1:21" ht="13" x14ac:dyDescent="0.3">
      <c r="A32" s="28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18"/>
    </row>
    <row r="33" spans="1:20" ht="13" x14ac:dyDescent="0.3">
      <c r="A33" s="31" t="s">
        <v>42</v>
      </c>
      <c r="B33" s="29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18"/>
    </row>
    <row r="34" spans="1:20" ht="13" x14ac:dyDescent="0.3">
      <c r="A34" s="31"/>
      <c r="B34" s="33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18"/>
    </row>
    <row r="35" spans="1:20" x14ac:dyDescent="0.3">
      <c r="A35" s="35"/>
      <c r="B35" s="33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18"/>
    </row>
    <row r="36" spans="1:20" ht="32.25" customHeight="1" x14ac:dyDescent="0.3">
      <c r="A36" s="36"/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18"/>
    </row>
    <row r="37" spans="1:20" x14ac:dyDescent="0.3">
      <c r="A37" s="35"/>
      <c r="B37" s="33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18"/>
    </row>
    <row r="38" spans="1:20" x14ac:dyDescent="0.3">
      <c r="A38" s="36"/>
      <c r="B38" s="33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18"/>
    </row>
    <row r="39" spans="1:20" x14ac:dyDescent="0.3">
      <c r="A39" s="36"/>
      <c r="B39" s="33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18"/>
    </row>
    <row r="40" spans="1:20" x14ac:dyDescent="0.3">
      <c r="A40" s="35"/>
      <c r="B40" s="33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18"/>
    </row>
    <row r="41" spans="1:20" x14ac:dyDescent="0.3">
      <c r="A41" s="35"/>
      <c r="B41" s="33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18"/>
    </row>
    <row r="42" spans="1:20" x14ac:dyDescent="0.3">
      <c r="A42" s="35"/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18"/>
    </row>
    <row r="43" spans="1:20" ht="18" customHeight="1" x14ac:dyDescent="0.3">
      <c r="A43" s="35"/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18"/>
    </row>
    <row r="44" spans="1:20" x14ac:dyDescent="0.3">
      <c r="A44" s="35"/>
      <c r="B44" s="33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18"/>
    </row>
    <row r="45" spans="1:20" x14ac:dyDescent="0.3">
      <c r="A45" s="35"/>
      <c r="B45" s="33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18"/>
    </row>
    <row r="46" spans="1:20" x14ac:dyDescent="0.3">
      <c r="A46" s="35"/>
      <c r="B46" s="33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18"/>
    </row>
    <row r="47" spans="1:20" x14ac:dyDescent="0.3">
      <c r="A47" s="35"/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18"/>
    </row>
    <row r="48" spans="1:20" x14ac:dyDescent="0.3">
      <c r="A48" s="35"/>
      <c r="B48" s="33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18"/>
    </row>
    <row r="49" spans="1:20" x14ac:dyDescent="0.3">
      <c r="A49" s="35"/>
      <c r="B49" s="33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18"/>
    </row>
    <row r="50" spans="1:20" x14ac:dyDescent="0.3">
      <c r="A50" s="35"/>
      <c r="B50" s="33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18"/>
    </row>
    <row r="51" spans="1:20" x14ac:dyDescent="0.3">
      <c r="A51" s="35"/>
      <c r="B51" s="33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18"/>
    </row>
    <row r="52" spans="1:20" x14ac:dyDescent="0.3">
      <c r="A52" s="35"/>
      <c r="B52" s="33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18"/>
    </row>
    <row r="53" spans="1:20" x14ac:dyDescent="0.3">
      <c r="A53" s="35"/>
      <c r="B53" s="33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18"/>
    </row>
    <row r="54" spans="1:20" x14ac:dyDescent="0.3">
      <c r="A54" s="35"/>
      <c r="B54" s="33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18"/>
    </row>
    <row r="55" spans="1:20" x14ac:dyDescent="0.3">
      <c r="A55" s="35"/>
      <c r="B55" s="33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18"/>
    </row>
    <row r="56" spans="1:20" x14ac:dyDescent="0.3">
      <c r="A56" s="35"/>
      <c r="B56" s="33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18"/>
    </row>
    <row r="57" spans="1:20" x14ac:dyDescent="0.3">
      <c r="A57" s="35"/>
      <c r="B57" s="33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18"/>
    </row>
    <row r="58" spans="1:20" x14ac:dyDescent="0.3">
      <c r="A58" s="35"/>
      <c r="B58" s="33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18"/>
    </row>
    <row r="59" spans="1:20" x14ac:dyDescent="0.3">
      <c r="A59" s="35"/>
      <c r="B59" s="33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18"/>
    </row>
    <row r="60" spans="1:20" x14ac:dyDescent="0.3">
      <c r="A60" s="35"/>
      <c r="B60" s="33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18"/>
    </row>
    <row r="61" spans="1:20" x14ac:dyDescent="0.3">
      <c r="A61" s="35"/>
      <c r="B61" s="33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18"/>
    </row>
    <row r="62" spans="1:20" x14ac:dyDescent="0.3">
      <c r="A62" s="35"/>
      <c r="B62" s="33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18"/>
    </row>
    <row r="63" spans="1:20" x14ac:dyDescent="0.3">
      <c r="A63" s="35"/>
      <c r="B63" s="33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18"/>
    </row>
  </sheetData>
  <mergeCells count="3">
    <mergeCell ref="A3:I3"/>
    <mergeCell ref="A1:H1"/>
    <mergeCell ref="A2:H2"/>
  </mergeCells>
  <printOptions horizontalCentered="1"/>
  <pageMargins left="1" right="1" top="1" bottom="0.75" header="0.5" footer="0.5"/>
  <pageSetup scale="88" firstPageNumber="100" fitToWidth="2" pageOrder="overThenDown" orientation="landscape" useFirstPageNumber="1" r:id="rId1"/>
  <headerFooter alignWithMargins="0">
    <oddHeader>&amp;C&amp;"Arial,Italic"&amp;10Table 21</oddHeader>
    <oddFooter>&amp;L&amp;"Arial,Regular"&amp;10&amp;K00-023      ~County of San Diego~&amp;C&amp;"Arial,Regular"&amp;10&amp;P</oddFooter>
  </headerFooter>
  <colBreaks count="1" manualBreakCount="1">
    <brk id="8" max="3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ROPS (Jan-Jun)</vt:lpstr>
      <vt:lpstr>'ROPS (Jan-Jun)'!Print_Area</vt:lpstr>
    </vt:vector>
  </TitlesOfParts>
  <Company>The County of San Diego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AQC</dc:creator>
  <cp:lastModifiedBy>Dayrit, Ehlana</cp:lastModifiedBy>
  <cp:lastPrinted>2020-02-06T17:43:28Z</cp:lastPrinted>
  <dcterms:created xsi:type="dcterms:W3CDTF">2018-01-16T19:14:20Z</dcterms:created>
  <dcterms:modified xsi:type="dcterms:W3CDTF">2021-10-19T21:37:35Z</dcterms:modified>
</cp:coreProperties>
</file>