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2-23\Jill &amp; Alex Reviewed\Becky Approved\"/>
    </mc:Choice>
  </mc:AlternateContent>
  <xr:revisionPtr revIDLastSave="0" documentId="13_ncr:1_{D291F02A-0AFF-43E0-A7EB-420AD3F8D567}" xr6:coauthVersionLast="47" xr6:coauthVersionMax="47" xr10:uidLastSave="{00000000-0000-0000-0000-000000000000}"/>
  <bookViews>
    <workbookView xWindow="-120" yWindow="480" windowWidth="29040" windowHeight="15840" xr2:uid="{C5CF6B41-65AE-4011-AD7A-24F6FE0C70F5}"/>
  </bookViews>
  <sheets>
    <sheet name="ROPS (Jun-Dec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(Jun-Dec)'!$A$1:$S$34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25" i="1"/>
  <c r="B24" i="1"/>
  <c r="B23" i="1"/>
  <c r="B30" i="1" s="1"/>
  <c r="N21" i="1"/>
  <c r="M21" i="1"/>
  <c r="F21" i="1"/>
  <c r="E21" i="1"/>
  <c r="S19" i="1"/>
  <c r="S21" i="1" s="1"/>
  <c r="R19" i="1"/>
  <c r="R21" i="1" s="1"/>
  <c r="Q19" i="1"/>
  <c r="Q21" i="1" s="1"/>
  <c r="P19" i="1"/>
  <c r="P21" i="1" s="1"/>
  <c r="O19" i="1"/>
  <c r="O21" i="1" s="1"/>
  <c r="N19" i="1"/>
  <c r="M19" i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E19" i="1"/>
  <c r="D19" i="1"/>
  <c r="D21" i="1" s="1"/>
  <c r="C19" i="1"/>
  <c r="C21" i="1" s="1"/>
  <c r="B18" i="1"/>
  <c r="B16" i="1"/>
  <c r="B15" i="1"/>
  <c r="B14" i="1"/>
  <c r="B13" i="1"/>
  <c r="B12" i="1"/>
  <c r="B11" i="1"/>
  <c r="B10" i="1"/>
  <c r="B9" i="1"/>
  <c r="B6" i="1"/>
  <c r="B21" i="1" l="1"/>
  <c r="B19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<sst xmlns="http://schemas.openxmlformats.org/spreadsheetml/2006/main" count="44" uniqueCount="43">
  <si>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</si>
  <si>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>JUNE 1, 2022 PAYMENT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</si>
  <si>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</si>
  <si>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</si>
  <si>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</si>
  <si>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</si>
  <si>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</si>
  <si>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</si>
  <si>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</si>
  <si>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</si>
  <si>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</si>
  <si>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</si>
  <si>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</si>
  <si>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</si>
  <si>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</si>
  <si>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</si>
  <si>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</si>
  <si>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</si>
  <si>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</si>
  <si>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</si>
  <si>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</si>
  <si>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</si>
  <si>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</si>
  <si>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</si>
  <si>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</si>
  <si>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</si>
  <si>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</si>
  <si>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</si>
  <si>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</si>
  <si>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</si>
  <si>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</si>
  <si>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</si>
  <si>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</si>
  <si>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</si>
  <si>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</si>
  <si>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</si>
  <si>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 xml:space="preserve">County  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</si>
  <si>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</si>
  <si>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</si>
  <si>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</si>
  <si>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</si>
  <si>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</si>
  <si>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Note: This distribution is related to Recognized Obligation Payment Schedule (ROPS) for July 2022 to December 2022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</si>
</sst>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5" fillId="0" borderId="0" xfId="1" applyFont="1"/>
    <xf numFmtId="41" fontId="5" fillId="0" borderId="0" xfId="1" applyNumberFormat="1" applyFont="1" applyAlignment="1">
      <alignment horizontal="center" wrapText="1"/>
    </xf>
    <xf numFmtId="41" fontId="6" fillId="0" borderId="0" xfId="1" applyNumberFormat="1" applyFont="1"/>
    <xf numFmtId="0" fontId="5" fillId="0" borderId="1" xfId="1" applyFont="1" applyBorder="1" applyAlignment="1">
      <alignment horizontal="left"/>
    </xf>
    <xf numFmtId="41" fontId="5" fillId="0" borderId="1" xfId="1" applyNumberFormat="1" applyFont="1" applyBorder="1"/>
    <xf numFmtId="41" fontId="5" fillId="0" borderId="0" xfId="1" applyNumberFormat="1" applyFont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/>
    <xf numFmtId="37" fontId="5" fillId="0" borderId="2" xfId="2" applyNumberFormat="1" applyFont="1" applyFill="1" applyBorder="1" applyAlignment="1"/>
    <xf numFmtId="0" fontId="5" fillId="0" borderId="0" xfId="1" applyFont="1" applyAlignment="1">
      <alignment horizontal="left" indent="2"/>
    </xf>
    <xf numFmtId="41" fontId="5" fillId="0" borderId="0" xfId="2" applyNumberFormat="1" applyFont="1" applyFill="1" applyBorder="1" applyAlignment="1"/>
    <xf numFmtId="41" fontId="5" fillId="0" borderId="3" xfId="2" applyNumberFormat="1" applyFont="1" applyFill="1" applyBorder="1" applyAlignment="1"/>
    <xf numFmtId="0" fontId="5" fillId="0" borderId="1" xfId="1" applyFont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Border="1"/>
    <xf numFmtId="0" fontId="5" fillId="0" borderId="1" xfId="1" applyFont="1" applyBorder="1" applyAlignment="1">
      <alignment wrapText="1"/>
    </xf>
    <xf numFmtId="41" fontId="5" fillId="0" borderId="2" xfId="1" applyNumberFormat="1" applyFont="1" applyBorder="1"/>
    <xf numFmtId="0" fontId="5" fillId="0" borderId="2" xfId="1" applyFont="1" applyBorder="1" applyAlignment="1">
      <alignment horizontal="left" wrapText="1" indent="2"/>
    </xf>
    <xf numFmtId="0" fontId="5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41" fontId="7" fillId="0" borderId="0" xfId="2" applyNumberFormat="1" applyFont="1" applyFill="1" applyBorder="1" applyAlignment="1"/>
    <xf numFmtId="41" fontId="3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/>
    <xf numFmtId="41" fontId="7" fillId="0" borderId="0" xfId="1" applyNumberFormat="1" applyFont="1"/>
    <xf numFmtId="41" fontId="3" fillId="0" borderId="0" xfId="1" applyNumberFormat="1" applyFont="1"/>
    <xf numFmtId="0" fontId="9" fillId="0" borderId="0" xfId="1" applyFont="1"/>
    <xf numFmtId="37" fontId="5" fillId="0" borderId="1" xfId="2" applyNumberFormat="1" applyFont="1" applyFill="1" applyBorder="1" applyAlignment="1"/>
    <xf numFmtId="0" fontId="2" fillId="0" borderId="0" xfId="1" applyFont="1" applyAlignment="1">
      <alignment horizontal="center"/>
    </xf>
  </cellXfs>
  <cellStyles count="3">
    <cellStyle name="Comma 3" xfId="2" xr:uid="{EE168537-2397-4C42-AA88-0472BF992C0D}"/>
    <cellStyle name="Normal" xfId="0" builtinId="0"/>
    <cellStyle name="Normal 4" xfId="1" xr:uid="{56DFF12A-71C8-4F78-8BDA-07B11346D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D8EC-DDD2-4DAD-A498-197ECECC4BE4}">
  <sheetPr>
    <tabColor rgb="FFFF0000"/>
  </sheetPr>
  <dimension ref="A1:U43"/>
  <sheetViews>
    <sheetView tabSelected="1" view="pageBreakPreview" zoomScaleNormal="85" zoomScaleSheetLayoutView="100" workbookViewId="0">
      <pane xSplit="1" ySplit="4" topLeftCell="B5" activePane="bottomRight" state="frozen"/>
      <selection activeCell="A10" sqref="A10"/>
      <selection pane="topRight" activeCell="A10" sqref="A10"/>
      <selection pane="bottomLeft" activeCell="A10" sqref="A10"/>
      <selection pane="bottomRight" activeCell="F15" sqref="F15"/>
    </sheetView>
  </sheetViews>
  <sheetFormatPr defaultColWidth="9.140625" defaultRowHeight="14.25" x14ac:dyDescent="0.2"/>
  <cols>
    <col min="1" max="1" width="39.7109375" style="32" customWidth="1"/>
    <col min="2" max="2" width="12" style="30" bestFit="1" customWidth="1"/>
    <col min="3" max="3" width="10" style="31" bestFit="1" customWidth="1"/>
    <col min="4" max="7" width="11" style="31" bestFit="1" customWidth="1"/>
    <col min="8" max="8" width="13.42578125" style="31" bestFit="1" customWidth="1"/>
    <col min="9" max="9" width="10" style="31" bestFit="1" customWidth="1"/>
    <col min="10" max="10" width="11.7109375" style="31" customWidth="1"/>
    <col min="11" max="11" width="11.28515625" style="31" bestFit="1" customWidth="1"/>
    <col min="12" max="12" width="12.140625" style="31" customWidth="1"/>
    <col min="13" max="13" width="13.42578125" style="31" bestFit="1" customWidth="1"/>
    <col min="14" max="14" width="11" style="31" customWidth="1"/>
    <col min="15" max="16" width="11" style="31" bestFit="1" customWidth="1"/>
    <col min="17" max="17" width="11.5703125" style="31" customWidth="1"/>
    <col min="18" max="18" width="11" style="31" bestFit="1" customWidth="1"/>
    <col min="19" max="19" width="13.42578125" style="31" bestFit="1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75" x14ac:dyDescent="0.25">
      <c r="A3" s="34"/>
      <c r="B3" s="34"/>
      <c r="C3" s="34"/>
      <c r="D3" s="34"/>
      <c r="E3" s="34"/>
      <c r="F3" s="34"/>
      <c r="G3" s="34"/>
      <c r="H3" s="34"/>
      <c r="I3" s="34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36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</row>
    <row r="5" spans="1:21" ht="12.75" x14ac:dyDescent="0.2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1" ht="12.75" x14ac:dyDescent="0.2">
      <c r="A6" s="7" t="s">
        <v>21</v>
      </c>
      <c r="B6" s="8">
        <f>SUM(C6:S6)</f>
        <v>448221042.25</v>
      </c>
      <c r="C6" s="8">
        <v>9792801.0700000022</v>
      </c>
      <c r="D6" s="8">
        <v>12856772.43</v>
      </c>
      <c r="E6" s="8">
        <v>18556837.309999999</v>
      </c>
      <c r="F6" s="8">
        <v>14334622.549999999</v>
      </c>
      <c r="G6" s="8">
        <v>23350938.250000007</v>
      </c>
      <c r="H6" s="8">
        <v>12093332.069999998</v>
      </c>
      <c r="I6" s="8">
        <v>3095636.41</v>
      </c>
      <c r="J6" s="8">
        <v>3236567.6199999996</v>
      </c>
      <c r="K6" s="8">
        <v>14811595.370000003</v>
      </c>
      <c r="L6" s="8">
        <v>10976821.300000001</v>
      </c>
      <c r="M6" s="8">
        <v>195862738.09000003</v>
      </c>
      <c r="N6" s="8">
        <v>61207842.620000005</v>
      </c>
      <c r="O6" s="8">
        <v>9701993.9500000011</v>
      </c>
      <c r="P6" s="8">
        <v>33564208.539999999</v>
      </c>
      <c r="Q6" s="8">
        <v>1105687.08</v>
      </c>
      <c r="R6" s="8">
        <v>20453746.829999991</v>
      </c>
      <c r="S6" s="8">
        <v>3218900.76</v>
      </c>
    </row>
    <row r="7" spans="1:21" ht="12.75" x14ac:dyDescent="0.2">
      <c r="A7" s="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1" ht="36" x14ac:dyDescent="0.2">
      <c r="A8" s="10" t="s">
        <v>22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1" ht="12.75" x14ac:dyDescent="0.2">
      <c r="A9" s="11" t="s">
        <v>23</v>
      </c>
      <c r="B9" s="12">
        <f>SUM(C9:S9)</f>
        <v>4391631.66</v>
      </c>
      <c r="C9" s="12">
        <v>99784.86</v>
      </c>
      <c r="D9" s="12">
        <v>169922.09</v>
      </c>
      <c r="E9" s="12">
        <v>170902.75</v>
      </c>
      <c r="F9" s="12">
        <v>141336.28</v>
      </c>
      <c r="G9" s="12">
        <v>216142.43</v>
      </c>
      <c r="H9" s="12">
        <v>118162.34</v>
      </c>
      <c r="I9" s="12">
        <v>47469.05</v>
      </c>
      <c r="J9" s="12">
        <v>35589.65</v>
      </c>
      <c r="K9" s="12">
        <v>179898.78</v>
      </c>
      <c r="L9" s="12">
        <v>104616.41</v>
      </c>
      <c r="M9" s="12">
        <v>1884147.1</v>
      </c>
      <c r="N9" s="12">
        <v>568341.18999999994</v>
      </c>
      <c r="O9" s="12">
        <v>98523.790000000008</v>
      </c>
      <c r="P9" s="12">
        <v>307655.96000000002</v>
      </c>
      <c r="Q9" s="12">
        <v>16321.82</v>
      </c>
      <c r="R9" s="12">
        <v>193008.88</v>
      </c>
      <c r="S9" s="12">
        <v>39808.28</v>
      </c>
      <c r="U9" s="13"/>
    </row>
    <row r="10" spans="1:21" ht="12.75" x14ac:dyDescent="0.2">
      <c r="A10" s="11" t="s">
        <v>24</v>
      </c>
      <c r="B10" s="12">
        <f t="shared" ref="B10:B14" si="0">SUM(C10:S10)</f>
        <v>7999197.3800000008</v>
      </c>
      <c r="C10" s="12">
        <v>201541.25</v>
      </c>
      <c r="D10" s="12">
        <v>176495.92</v>
      </c>
      <c r="E10" s="14">
        <v>0</v>
      </c>
      <c r="F10" s="12">
        <v>114461.38</v>
      </c>
      <c r="G10" s="12">
        <v>291404.09000000003</v>
      </c>
      <c r="H10" s="12">
        <v>504743.41000000003</v>
      </c>
      <c r="I10" s="14">
        <v>0</v>
      </c>
      <c r="J10" s="14">
        <v>0</v>
      </c>
      <c r="K10" s="12">
        <v>370259.46</v>
      </c>
      <c r="L10" s="12">
        <v>310369.52</v>
      </c>
      <c r="M10" s="12">
        <v>5678895.1600000001</v>
      </c>
      <c r="N10" s="14">
        <v>0</v>
      </c>
      <c r="O10" s="12">
        <v>312783.35999999999</v>
      </c>
      <c r="P10" s="14">
        <v>0</v>
      </c>
      <c r="Q10" s="12">
        <v>38242.960000000006</v>
      </c>
      <c r="R10" s="12">
        <v>0.87</v>
      </c>
      <c r="S10" s="14">
        <v>0</v>
      </c>
      <c r="U10" s="13"/>
    </row>
    <row r="11" spans="1:21" ht="12.75" x14ac:dyDescent="0.2">
      <c r="A11" s="11" t="s">
        <v>25</v>
      </c>
      <c r="B11" s="12">
        <f t="shared" si="0"/>
        <v>56278577.870000005</v>
      </c>
      <c r="C11" s="12">
        <v>164968.99</v>
      </c>
      <c r="D11" s="12">
        <v>1020777.55</v>
      </c>
      <c r="E11" s="14">
        <v>0</v>
      </c>
      <c r="F11" s="12">
        <v>1824292.18</v>
      </c>
      <c r="G11" s="12">
        <v>3231230.6500000004</v>
      </c>
      <c r="H11" s="12">
        <v>575814.57999999996</v>
      </c>
      <c r="I11" s="12">
        <v>95698.19</v>
      </c>
      <c r="J11" s="12">
        <v>644750.04</v>
      </c>
      <c r="K11" s="12">
        <v>2087338.0200000003</v>
      </c>
      <c r="L11" s="12">
        <v>345914.21</v>
      </c>
      <c r="M11" s="12">
        <v>23129253.059999995</v>
      </c>
      <c r="N11" s="12">
        <v>14676296.850000001</v>
      </c>
      <c r="O11" s="12">
        <v>430833.13</v>
      </c>
      <c r="P11" s="12">
        <v>5846386.4000000004</v>
      </c>
      <c r="Q11" s="12">
        <v>52699.53</v>
      </c>
      <c r="R11" s="12">
        <v>2152324.4900000002</v>
      </c>
      <c r="S11" s="14">
        <v>0</v>
      </c>
      <c r="U11" s="13"/>
    </row>
    <row r="12" spans="1:21" ht="12.75" x14ac:dyDescent="0.2">
      <c r="A12" s="11" t="s">
        <v>26</v>
      </c>
      <c r="B12" s="12">
        <f t="shared" si="0"/>
        <v>4014191.4700000007</v>
      </c>
      <c r="C12" s="14">
        <v>39383.49</v>
      </c>
      <c r="D12" s="14">
        <v>14249.95</v>
      </c>
      <c r="E12" s="14">
        <v>0</v>
      </c>
      <c r="F12" s="14">
        <v>52135.92</v>
      </c>
      <c r="G12" s="14">
        <v>284113.26999999996</v>
      </c>
      <c r="H12" s="14">
        <v>38.42</v>
      </c>
      <c r="I12" s="14">
        <v>0</v>
      </c>
      <c r="J12" s="14">
        <v>11125.74</v>
      </c>
      <c r="K12" s="14">
        <v>13116.52</v>
      </c>
      <c r="L12" s="14">
        <v>50693.899999999994</v>
      </c>
      <c r="M12" s="14">
        <v>60031.93</v>
      </c>
      <c r="N12" s="14">
        <v>3207023.49</v>
      </c>
      <c r="O12" s="14">
        <v>72111.97</v>
      </c>
      <c r="P12" s="14">
        <v>83081.47</v>
      </c>
      <c r="Q12" s="14">
        <v>9017.8900000000012</v>
      </c>
      <c r="R12" s="14">
        <v>80861.820000000007</v>
      </c>
      <c r="S12" s="14">
        <v>37205.69</v>
      </c>
      <c r="U12" s="13"/>
    </row>
    <row r="13" spans="1:21" ht="12.75" x14ac:dyDescent="0.2">
      <c r="A13" s="11" t="s">
        <v>27</v>
      </c>
      <c r="B13" s="12">
        <f t="shared" si="0"/>
        <v>51167492.690000005</v>
      </c>
      <c r="C13" s="12">
        <v>357252.62</v>
      </c>
      <c r="D13" s="12">
        <v>1558928.18</v>
      </c>
      <c r="E13" s="12">
        <v>1340671.3</v>
      </c>
      <c r="F13" s="12">
        <v>1446422.17</v>
      </c>
      <c r="G13" s="12">
        <v>6339024.8700000001</v>
      </c>
      <c r="H13" s="12">
        <v>1731745.74</v>
      </c>
      <c r="I13" s="12">
        <v>50560.23</v>
      </c>
      <c r="J13" s="12">
        <v>236059.32</v>
      </c>
      <c r="K13" s="12">
        <v>141675.54999999999</v>
      </c>
      <c r="L13" s="12">
        <v>956576.09</v>
      </c>
      <c r="M13" s="12">
        <v>25700693.120000001</v>
      </c>
      <c r="N13" s="12">
        <v>7268954.2699999996</v>
      </c>
      <c r="O13" s="12">
        <v>965250.98</v>
      </c>
      <c r="P13" s="14">
        <v>0</v>
      </c>
      <c r="Q13" s="12">
        <v>238773.71</v>
      </c>
      <c r="R13" s="12">
        <v>2337246.92</v>
      </c>
      <c r="S13" s="12">
        <v>497657.62</v>
      </c>
      <c r="T13" s="13"/>
      <c r="U13" s="13"/>
    </row>
    <row r="14" spans="1:21" ht="12.75" x14ac:dyDescent="0.2">
      <c r="A14" s="11" t="s">
        <v>28</v>
      </c>
      <c r="B14" s="12">
        <f t="shared" si="0"/>
        <v>7600417.379999999</v>
      </c>
      <c r="C14" s="12">
        <v>98140.75</v>
      </c>
      <c r="D14" s="12">
        <v>165024.46</v>
      </c>
      <c r="E14" s="14">
        <v>0</v>
      </c>
      <c r="F14" s="12">
        <v>357855.95</v>
      </c>
      <c r="G14" s="12">
        <v>627114.65</v>
      </c>
      <c r="H14" s="12">
        <v>168436.41</v>
      </c>
      <c r="I14" s="12">
        <v>9730.75</v>
      </c>
      <c r="J14" s="12">
        <v>89449.19</v>
      </c>
      <c r="K14" s="12">
        <v>287136.73</v>
      </c>
      <c r="L14" s="12">
        <v>205279.11</v>
      </c>
      <c r="M14" s="12">
        <v>3263341.31</v>
      </c>
      <c r="N14" s="12">
        <v>1103516.72</v>
      </c>
      <c r="O14" s="12">
        <v>155310.85</v>
      </c>
      <c r="P14" s="12">
        <v>903362.55</v>
      </c>
      <c r="Q14" s="12">
        <v>32605.52</v>
      </c>
      <c r="R14" s="12">
        <v>103593.81</v>
      </c>
      <c r="S14" s="12">
        <v>30518.62</v>
      </c>
      <c r="U14" s="13"/>
    </row>
    <row r="15" spans="1:21" ht="12.75" x14ac:dyDescent="0.2">
      <c r="A15" s="11" t="s">
        <v>29</v>
      </c>
      <c r="B15" s="12">
        <f>SUM(C15:S15)</f>
        <v>2986649.0599999996</v>
      </c>
      <c r="C15" s="12">
        <v>29548.57</v>
      </c>
      <c r="D15" s="12">
        <v>68946.17</v>
      </c>
      <c r="E15" s="14">
        <v>0</v>
      </c>
      <c r="F15" s="12">
        <v>56107.4</v>
      </c>
      <c r="G15" s="12">
        <v>290255.81</v>
      </c>
      <c r="H15" s="12">
        <v>75094.02</v>
      </c>
      <c r="I15" s="12">
        <v>1493.13</v>
      </c>
      <c r="J15" s="12">
        <v>19179.48</v>
      </c>
      <c r="K15" s="12">
        <v>295495.26</v>
      </c>
      <c r="L15" s="12">
        <v>61866.86</v>
      </c>
      <c r="M15" s="12">
        <v>951383.12</v>
      </c>
      <c r="N15" s="12">
        <v>746716.99</v>
      </c>
      <c r="O15" s="12">
        <v>32638.55</v>
      </c>
      <c r="P15" s="12">
        <v>226852.65</v>
      </c>
      <c r="Q15" s="12">
        <v>9587.68</v>
      </c>
      <c r="R15" s="12">
        <v>103971.48</v>
      </c>
      <c r="S15" s="12">
        <v>17511.89</v>
      </c>
      <c r="U15" s="13"/>
    </row>
    <row r="16" spans="1:21" ht="12.75" x14ac:dyDescent="0.2">
      <c r="A16" s="11" t="s">
        <v>30</v>
      </c>
      <c r="B16" s="12">
        <f>SUM(C16:S16)</f>
        <v>3956233.8500000006</v>
      </c>
      <c r="C16" s="12">
        <v>157263.32999999999</v>
      </c>
      <c r="D16" s="12">
        <v>262698.8</v>
      </c>
      <c r="E16" s="14">
        <v>0</v>
      </c>
      <c r="F16" s="12">
        <v>49110.48</v>
      </c>
      <c r="G16" s="14">
        <v>0</v>
      </c>
      <c r="H16" s="12">
        <v>599885.41999999993</v>
      </c>
      <c r="I16" s="14">
        <v>0</v>
      </c>
      <c r="J16" s="12">
        <v>35244.82</v>
      </c>
      <c r="K16" s="12">
        <v>41264.469999999994</v>
      </c>
      <c r="L16" s="12">
        <v>379913.31</v>
      </c>
      <c r="M16" s="12">
        <v>1891409.31</v>
      </c>
      <c r="N16" s="12">
        <v>3882.41</v>
      </c>
      <c r="O16" s="12">
        <v>246352.16000000003</v>
      </c>
      <c r="P16" s="14">
        <v>0</v>
      </c>
      <c r="Q16" s="12">
        <v>41196.559999999998</v>
      </c>
      <c r="R16" s="12">
        <v>244665.72</v>
      </c>
      <c r="S16" s="12">
        <v>3347.06</v>
      </c>
      <c r="U16" s="13"/>
    </row>
    <row r="17" spans="1:21" ht="6.75" customHeight="1" x14ac:dyDescent="0.2">
      <c r="A17" s="15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U17" s="13"/>
    </row>
    <row r="18" spans="1:21" ht="36" x14ac:dyDescent="0.2">
      <c r="A18" s="18" t="s">
        <v>31</v>
      </c>
      <c r="B18" s="19">
        <f>SUM(C18:S18)</f>
        <v>78637292.25999999</v>
      </c>
      <c r="C18" s="19">
        <v>725109</v>
      </c>
      <c r="D18" s="19">
        <v>278217</v>
      </c>
      <c r="E18" s="19">
        <v>17045263.259999998</v>
      </c>
      <c r="F18" s="19">
        <v>3078170</v>
      </c>
      <c r="G18" s="33">
        <v>0</v>
      </c>
      <c r="H18" s="33">
        <v>0</v>
      </c>
      <c r="I18" s="19">
        <v>1069871</v>
      </c>
      <c r="J18" s="19">
        <v>1199899</v>
      </c>
      <c r="K18" s="19">
        <v>2914648</v>
      </c>
      <c r="L18" s="19">
        <v>3664902</v>
      </c>
      <c r="M18" s="19">
        <v>16295055</v>
      </c>
      <c r="N18" s="19">
        <v>13405138</v>
      </c>
      <c r="O18" s="19">
        <v>1668412</v>
      </c>
      <c r="P18" s="19">
        <v>6864839</v>
      </c>
      <c r="Q18" s="19">
        <v>148436</v>
      </c>
      <c r="R18" s="19">
        <v>8435282</v>
      </c>
      <c r="S18" s="19">
        <v>1844051</v>
      </c>
      <c r="U18" s="13"/>
    </row>
    <row r="19" spans="1:21" ht="24" customHeight="1" x14ac:dyDescent="0.2">
      <c r="A19" s="20" t="s">
        <v>32</v>
      </c>
      <c r="B19" s="12">
        <f>SUM(C19:S19)</f>
        <v>217031683.62</v>
      </c>
      <c r="C19" s="12">
        <f>SUM(C9:C18)</f>
        <v>1872992.8599999999</v>
      </c>
      <c r="D19" s="12">
        <f t="shared" ref="D19:S19" si="1">SUM(D9:D18)</f>
        <v>3715260.1199999996</v>
      </c>
      <c r="E19" s="12">
        <f t="shared" si="1"/>
        <v>18556837.309999999</v>
      </c>
      <c r="F19" s="12">
        <f t="shared" si="1"/>
        <v>7119891.7599999998</v>
      </c>
      <c r="G19" s="12">
        <f t="shared" si="1"/>
        <v>11279285.770000001</v>
      </c>
      <c r="H19" s="12">
        <f t="shared" si="1"/>
        <v>3773920.3400000003</v>
      </c>
      <c r="I19" s="12">
        <f t="shared" si="1"/>
        <v>1274822.3500000001</v>
      </c>
      <c r="J19" s="12">
        <f t="shared" si="1"/>
        <v>2271297.2400000002</v>
      </c>
      <c r="K19" s="12">
        <f t="shared" si="1"/>
        <v>6330832.790000001</v>
      </c>
      <c r="L19" s="12">
        <f t="shared" si="1"/>
        <v>6080131.4100000001</v>
      </c>
      <c r="M19" s="12">
        <f t="shared" si="1"/>
        <v>78854209.109999985</v>
      </c>
      <c r="N19" s="12">
        <f t="shared" si="1"/>
        <v>40979869.920000002</v>
      </c>
      <c r="O19" s="12">
        <f t="shared" si="1"/>
        <v>3982216.79</v>
      </c>
      <c r="P19" s="12">
        <f t="shared" si="1"/>
        <v>14232178.030000001</v>
      </c>
      <c r="Q19" s="12">
        <f t="shared" si="1"/>
        <v>586881.66999999993</v>
      </c>
      <c r="R19" s="12">
        <f t="shared" si="1"/>
        <v>13650955.99</v>
      </c>
      <c r="S19" s="12">
        <f t="shared" si="1"/>
        <v>2470100.16</v>
      </c>
      <c r="U19" s="13"/>
    </row>
    <row r="20" spans="1:21" ht="12.75" x14ac:dyDescent="0.2">
      <c r="A20" s="4"/>
      <c r="B20" s="16"/>
      <c r="C20" s="16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U20" s="13"/>
    </row>
    <row r="21" spans="1:21" ht="24" x14ac:dyDescent="0.2">
      <c r="A21" s="21" t="s">
        <v>33</v>
      </c>
      <c r="B21" s="19">
        <f>SUM(C21:S21)</f>
        <v>231189358.63000005</v>
      </c>
      <c r="C21" s="19">
        <f>C6-C19</f>
        <v>7919808.2100000028</v>
      </c>
      <c r="D21" s="19">
        <f t="shared" ref="D21:S21" si="2">D6-D19</f>
        <v>9141512.3100000005</v>
      </c>
      <c r="E21" s="33">
        <f t="shared" si="2"/>
        <v>0</v>
      </c>
      <c r="F21" s="19">
        <f t="shared" si="2"/>
        <v>7214730.7899999991</v>
      </c>
      <c r="G21" s="19">
        <f t="shared" si="2"/>
        <v>12071652.480000006</v>
      </c>
      <c r="H21" s="19">
        <f t="shared" si="2"/>
        <v>8319411.7299999986</v>
      </c>
      <c r="I21" s="19">
        <f t="shared" si="2"/>
        <v>1820814.06</v>
      </c>
      <c r="J21" s="19">
        <f t="shared" si="2"/>
        <v>965270.37999999942</v>
      </c>
      <c r="K21" s="19">
        <f t="shared" si="2"/>
        <v>8480762.5800000019</v>
      </c>
      <c r="L21" s="19">
        <f t="shared" si="2"/>
        <v>4896689.8900000006</v>
      </c>
      <c r="M21" s="19">
        <f t="shared" si="2"/>
        <v>117008528.98000005</v>
      </c>
      <c r="N21" s="19">
        <f t="shared" si="2"/>
        <v>20227972.700000003</v>
      </c>
      <c r="O21" s="19">
        <f t="shared" si="2"/>
        <v>5719777.1600000011</v>
      </c>
      <c r="P21" s="19">
        <f t="shared" si="2"/>
        <v>19332030.509999998</v>
      </c>
      <c r="Q21" s="19">
        <f t="shared" si="2"/>
        <v>518805.41000000015</v>
      </c>
      <c r="R21" s="19">
        <f t="shared" si="2"/>
        <v>6802790.8399999905</v>
      </c>
      <c r="S21" s="19">
        <f t="shared" si="2"/>
        <v>748800.59999999963</v>
      </c>
      <c r="U21" s="13"/>
    </row>
    <row r="22" spans="1:21" ht="24" x14ac:dyDescent="0.2">
      <c r="A22" s="10" t="s">
        <v>34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21" ht="12.75" x14ac:dyDescent="0.2">
      <c r="A23" s="23" t="s">
        <v>35</v>
      </c>
      <c r="B23" s="12">
        <f>SUM(C23:S23)</f>
        <v>37721557.980000004</v>
      </c>
      <c r="C23" s="12">
        <v>1528485.69</v>
      </c>
      <c r="D23" s="12">
        <v>1366037.28</v>
      </c>
      <c r="E23" s="14">
        <v>0</v>
      </c>
      <c r="F23" s="12">
        <v>734840.46</v>
      </c>
      <c r="G23" s="12">
        <v>1284960.23</v>
      </c>
      <c r="H23" s="12">
        <v>1732643.0000000002</v>
      </c>
      <c r="I23" s="12">
        <v>203439.97</v>
      </c>
      <c r="J23" s="12">
        <v>141197.65</v>
      </c>
      <c r="K23" s="12">
        <v>1537422.55</v>
      </c>
      <c r="L23" s="12">
        <v>970176.41</v>
      </c>
      <c r="M23" s="12">
        <v>20493775.969999999</v>
      </c>
      <c r="N23" s="12">
        <v>1502525.02</v>
      </c>
      <c r="O23" s="12">
        <v>1147389.33</v>
      </c>
      <c r="P23" s="12">
        <v>3955400.59</v>
      </c>
      <c r="Q23" s="12">
        <v>89866.19</v>
      </c>
      <c r="R23" s="12">
        <v>991361.63</v>
      </c>
      <c r="S23" s="12">
        <v>42036.01</v>
      </c>
      <c r="U23" s="13"/>
    </row>
    <row r="24" spans="1:21" ht="12.75" x14ac:dyDescent="0.2">
      <c r="A24" s="23" t="s">
        <v>36</v>
      </c>
      <c r="B24" s="12">
        <f>SUM(C24:S24)</f>
        <v>36773353.140000001</v>
      </c>
      <c r="C24" s="12">
        <v>1248457.67</v>
      </c>
      <c r="D24" s="12">
        <v>1448597.08</v>
      </c>
      <c r="E24" s="14">
        <v>0</v>
      </c>
      <c r="F24" s="12">
        <v>1142476.79</v>
      </c>
      <c r="G24" s="12">
        <v>1896746.57</v>
      </c>
      <c r="H24" s="12">
        <v>1203658.46</v>
      </c>
      <c r="I24" s="12">
        <v>293859.86</v>
      </c>
      <c r="J24" s="14">
        <v>125105.65000000001</v>
      </c>
      <c r="K24" s="12">
        <v>1265732.04</v>
      </c>
      <c r="L24" s="12">
        <v>679035.74</v>
      </c>
      <c r="M24" s="12">
        <v>18265120.140000001</v>
      </c>
      <c r="N24" s="12">
        <v>3666657.72</v>
      </c>
      <c r="O24" s="12">
        <v>965122.71</v>
      </c>
      <c r="P24" s="12">
        <v>3249704.97</v>
      </c>
      <c r="Q24" s="12">
        <v>83313.59</v>
      </c>
      <c r="R24" s="12">
        <v>1140130.04</v>
      </c>
      <c r="S24" s="12">
        <v>99634.11</v>
      </c>
      <c r="U24" s="13"/>
    </row>
    <row r="25" spans="1:21" ht="12.75" x14ac:dyDescent="0.2">
      <c r="A25" s="23" t="s">
        <v>37</v>
      </c>
      <c r="B25" s="12">
        <f t="shared" ref="B25:B27" si="3">SUM(C25:S25)</f>
        <v>4764214.1399999997</v>
      </c>
      <c r="C25" s="12">
        <v>294592.54000000004</v>
      </c>
      <c r="D25" s="12">
        <v>52866.31</v>
      </c>
      <c r="E25" s="14">
        <v>0</v>
      </c>
      <c r="F25" s="12">
        <v>229470.59999999998</v>
      </c>
      <c r="G25" s="12">
        <v>382925.38999999996</v>
      </c>
      <c r="H25" s="12">
        <v>81.36</v>
      </c>
      <c r="I25" s="12">
        <v>34177.730000000003</v>
      </c>
      <c r="J25" s="12">
        <v>18500.080000000002</v>
      </c>
      <c r="K25" s="12">
        <v>33429.19</v>
      </c>
      <c r="L25" s="12">
        <v>99513.040000000008</v>
      </c>
      <c r="M25" s="12">
        <v>177298.96999999997</v>
      </c>
      <c r="N25" s="12">
        <v>2384918.13</v>
      </c>
      <c r="O25" s="12">
        <v>177541.13999999998</v>
      </c>
      <c r="P25" s="12">
        <v>590288.69999999995</v>
      </c>
      <c r="Q25" s="12">
        <v>14256.54</v>
      </c>
      <c r="R25" s="12">
        <v>180377.40999999997</v>
      </c>
      <c r="S25" s="12">
        <v>93977.00999999998</v>
      </c>
      <c r="U25" s="13"/>
    </row>
    <row r="26" spans="1:21" ht="12.75" x14ac:dyDescent="0.2">
      <c r="A26" s="23" t="s">
        <v>38</v>
      </c>
      <c r="B26" s="12">
        <f t="shared" si="3"/>
        <v>100517867.18000002</v>
      </c>
      <c r="C26" s="12">
        <v>2700611.0199999996</v>
      </c>
      <c r="D26" s="12">
        <v>4303402.08</v>
      </c>
      <c r="E26" s="14">
        <v>0</v>
      </c>
      <c r="F26" s="12">
        <v>3412890.0300000003</v>
      </c>
      <c r="G26" s="12">
        <v>5821970.8399999999</v>
      </c>
      <c r="H26" s="12">
        <v>3619998.62</v>
      </c>
      <c r="I26" s="12">
        <v>860901.05</v>
      </c>
      <c r="J26" s="12">
        <v>470889.37</v>
      </c>
      <c r="K26" s="12">
        <v>3934725.8600000003</v>
      </c>
      <c r="L26" s="12">
        <v>1877775.85</v>
      </c>
      <c r="M26" s="12">
        <v>52201068.919999994</v>
      </c>
      <c r="N26" s="12">
        <v>7884486.2899999991</v>
      </c>
      <c r="O26" s="12">
        <v>2375491.15</v>
      </c>
      <c r="P26" s="12">
        <v>7637864.9399999995</v>
      </c>
      <c r="Q26" s="12">
        <v>199536.77999999997</v>
      </c>
      <c r="R26" s="12">
        <v>2872662.18</v>
      </c>
      <c r="S26" s="12">
        <v>343592.2</v>
      </c>
      <c r="T26" s="13"/>
      <c r="U26" s="13"/>
    </row>
    <row r="27" spans="1:21" ht="12.75" x14ac:dyDescent="0.2">
      <c r="A27" s="23" t="s">
        <v>39</v>
      </c>
      <c r="B27" s="12">
        <f t="shared" si="3"/>
        <v>15126207.5</v>
      </c>
      <c r="C27" s="12">
        <v>741894.68</v>
      </c>
      <c r="D27" s="12">
        <v>454204.94</v>
      </c>
      <c r="E27" s="14">
        <v>0</v>
      </c>
      <c r="F27" s="12">
        <v>673807.32</v>
      </c>
      <c r="G27" s="12">
        <v>759682.74</v>
      </c>
      <c r="H27" s="12">
        <v>352095.33</v>
      </c>
      <c r="I27" s="12">
        <v>165628.64000000001</v>
      </c>
      <c r="J27" s="12">
        <v>89144.02</v>
      </c>
      <c r="K27" s="12">
        <v>402474.96</v>
      </c>
      <c r="L27" s="12">
        <v>402966.53</v>
      </c>
      <c r="M27" s="12">
        <v>7496380.9500000002</v>
      </c>
      <c r="N27" s="12">
        <v>1351947.66</v>
      </c>
      <c r="O27" s="12">
        <v>382232.65</v>
      </c>
      <c r="P27" s="12">
        <v>1310852.96</v>
      </c>
      <c r="Q27" s="12">
        <v>51546.63</v>
      </c>
      <c r="R27" s="12">
        <v>431630.22</v>
      </c>
      <c r="S27" s="12">
        <v>59717.27</v>
      </c>
      <c r="U27" s="13"/>
    </row>
    <row r="28" spans="1:21" ht="12.75" x14ac:dyDescent="0.2">
      <c r="A28" s="23" t="s">
        <v>40</v>
      </c>
      <c r="B28" s="12">
        <f>SUM(C28:S28)</f>
        <v>4325413.29</v>
      </c>
      <c r="C28" s="12">
        <v>223503.1</v>
      </c>
      <c r="D28" s="12">
        <v>154865.57</v>
      </c>
      <c r="E28" s="14">
        <v>0</v>
      </c>
      <c r="F28" s="12">
        <v>105362.2</v>
      </c>
      <c r="G28" s="12">
        <v>265485.11</v>
      </c>
      <c r="H28" s="12">
        <v>156974.69</v>
      </c>
      <c r="I28" s="12">
        <v>25192.1</v>
      </c>
      <c r="J28" s="12">
        <v>19257.86</v>
      </c>
      <c r="K28" s="12">
        <v>179221.04</v>
      </c>
      <c r="L28" s="12">
        <v>121445.75</v>
      </c>
      <c r="M28" s="12">
        <v>1856073.97</v>
      </c>
      <c r="N28" s="12">
        <v>592548.05000000005</v>
      </c>
      <c r="O28" s="12">
        <v>80649.42</v>
      </c>
      <c r="P28" s="12">
        <v>329373.65000000002</v>
      </c>
      <c r="Q28" s="12">
        <v>15157.33</v>
      </c>
      <c r="R28" s="12">
        <v>188344.3</v>
      </c>
      <c r="S28" s="12">
        <v>11959.15</v>
      </c>
      <c r="U28" s="13"/>
    </row>
    <row r="29" spans="1:21" ht="12.75" x14ac:dyDescent="0.2">
      <c r="A29" s="23" t="s">
        <v>30</v>
      </c>
      <c r="B29" s="12">
        <f>SUM(C29:S29)</f>
        <v>31960745.400000002</v>
      </c>
      <c r="C29" s="12">
        <v>1182263.51</v>
      </c>
      <c r="D29" s="12">
        <v>1361539.05</v>
      </c>
      <c r="E29" s="14">
        <v>0</v>
      </c>
      <c r="F29" s="12">
        <v>915883.39</v>
      </c>
      <c r="G29" s="12">
        <v>1659881.6</v>
      </c>
      <c r="H29" s="12">
        <v>1253960.27</v>
      </c>
      <c r="I29" s="12">
        <v>237614.71</v>
      </c>
      <c r="J29" s="12">
        <v>101175.75</v>
      </c>
      <c r="K29" s="12">
        <v>1127756.94</v>
      </c>
      <c r="L29" s="12">
        <v>745776.57</v>
      </c>
      <c r="M29" s="12">
        <v>16518810.060000001</v>
      </c>
      <c r="N29" s="12">
        <v>2844889.83</v>
      </c>
      <c r="O29" s="12">
        <v>591350.76</v>
      </c>
      <c r="P29" s="12">
        <v>2258544.7000000002</v>
      </c>
      <c r="Q29" s="12">
        <v>65128.35</v>
      </c>
      <c r="R29" s="12">
        <v>998285.06</v>
      </c>
      <c r="S29" s="12">
        <v>97884.85</v>
      </c>
      <c r="U29" s="13"/>
    </row>
    <row r="30" spans="1:21" ht="24" customHeight="1" x14ac:dyDescent="0.2">
      <c r="A30" s="24" t="s">
        <v>41</v>
      </c>
      <c r="B30" s="12">
        <f>SUM(B23:B29)</f>
        <v>231189358.63000003</v>
      </c>
      <c r="C30" s="12">
        <f>SUM(C23:C29)</f>
        <v>7919808.209999999</v>
      </c>
      <c r="D30" s="12">
        <f t="shared" ref="D30:S30" si="4">SUM(D23:D29)</f>
        <v>9141512.3100000005</v>
      </c>
      <c r="E30" s="14">
        <f t="shared" si="4"/>
        <v>0</v>
      </c>
      <c r="F30" s="12">
        <f t="shared" si="4"/>
        <v>7214730.790000001</v>
      </c>
      <c r="G30" s="12">
        <f t="shared" si="4"/>
        <v>12071652.479999999</v>
      </c>
      <c r="H30" s="12">
        <f t="shared" si="4"/>
        <v>8319411.7300000004</v>
      </c>
      <c r="I30" s="12">
        <f t="shared" si="4"/>
        <v>1820814.06</v>
      </c>
      <c r="J30" s="12">
        <f t="shared" si="4"/>
        <v>965270.38</v>
      </c>
      <c r="K30" s="12">
        <f t="shared" si="4"/>
        <v>8480762.5800000001</v>
      </c>
      <c r="L30" s="12">
        <f t="shared" si="4"/>
        <v>4896689.8900000006</v>
      </c>
      <c r="M30" s="12">
        <f t="shared" si="4"/>
        <v>117008528.98</v>
      </c>
      <c r="N30" s="12">
        <f t="shared" si="4"/>
        <v>20227972.700000003</v>
      </c>
      <c r="O30" s="12">
        <f t="shared" si="4"/>
        <v>5719777.1600000001</v>
      </c>
      <c r="P30" s="12">
        <f t="shared" si="4"/>
        <v>19332030.509999998</v>
      </c>
      <c r="Q30" s="12">
        <f t="shared" si="4"/>
        <v>518805.41</v>
      </c>
      <c r="R30" s="12">
        <f t="shared" si="4"/>
        <v>6802790.8399999999</v>
      </c>
      <c r="S30" s="12">
        <f t="shared" si="4"/>
        <v>748800.6</v>
      </c>
      <c r="U30" s="13"/>
    </row>
    <row r="31" spans="1:21" ht="12.75" x14ac:dyDescent="0.2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21" ht="12.75" x14ac:dyDescent="0.2">
      <c r="A32" s="25"/>
      <c r="B32" s="28"/>
      <c r="C32" s="28"/>
      <c r="D32" s="28"/>
      <c r="E32" s="28"/>
      <c r="F32" s="28"/>
      <c r="G32" s="28"/>
      <c r="H32" s="28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21" ht="12.75" x14ac:dyDescent="0.2">
      <c r="A33" s="29" t="s">
        <v>42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U33" s="13"/>
    </row>
    <row r="34" spans="1:21" ht="12.75" x14ac:dyDescent="0.2">
      <c r="A34" s="29"/>
    </row>
    <row r="36" spans="1:21" ht="32.25" customHeight="1" x14ac:dyDescent="0.25">
      <c r="A36" s="3"/>
    </row>
    <row r="38" spans="1:21" ht="15" x14ac:dyDescent="0.25">
      <c r="A38" s="3"/>
    </row>
    <row r="39" spans="1:21" ht="15" x14ac:dyDescent="0.25">
      <c r="A39" s="3"/>
    </row>
    <row r="43" spans="1:21" ht="18" customHeight="1" x14ac:dyDescent="0.2"/>
  </sheetData>
  <mergeCells count="3">
    <mergeCell ref="A3:I3"/>
    <mergeCell ref="A1:I1"/>
    <mergeCell ref="A2:I2"/>
  </mergeCells>
  <printOptions horizontalCentered="1"/>
  <pageMargins left="1" right="1" top="1" bottom="1" header="0.5" footer="0.5"/>
  <pageSetup scale="85" firstPageNumber="106" fitToWidth="2" pageOrder="overThenDown" orientation="landscape" useFirstPageNumber="1" r:id="rId1"/>
  <headerFooter alignWithMargins="0">
    <oddHeader>&amp;C&amp;"Arial,Italic"&amp;9Table 21</oddHeader>
    <oddFooter>&amp;L&amp;"Arial,Regular"&amp;9&amp;K02-024      ~County of San Diego~&amp;C&amp;P</oddFooter>
  </headerFooter>
  <colBreaks count="1" manualBreakCount="1">
    <brk id="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(Jun-Dec)</vt:lpstr>
      <vt:lpstr>'ROPS (Jun-Dec)'!Print_Area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Granpil, Erika O</dc:creator>
  <cp:lastModifiedBy>Greene, Rebecca</cp:lastModifiedBy>
  <cp:lastPrinted>2023-07-26T23:23:12Z</cp:lastPrinted>
  <dcterms:created xsi:type="dcterms:W3CDTF">2023-03-01T23:48:37Z</dcterms:created>
  <dcterms:modified xsi:type="dcterms:W3CDTF">2023-07-26T23:26:45Z</dcterms:modified>
</cp:coreProperties>
</file>