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3-24\Jill - Alex Reviewed\Becky Approved\"/>
    </mc:Choice>
  </mc:AlternateContent>
  <xr:revisionPtr revIDLastSave="0" documentId="13_ncr:1_{639ED69E-89D7-42F3-AA8D-1DAB97E0D956}" xr6:coauthVersionLast="47" xr6:coauthVersionMax="47" xr10:uidLastSave="{00000000-0000-0000-0000-000000000000}"/>
  <bookViews>
    <workbookView xWindow="16080" yWindow="-120" windowWidth="29040" windowHeight="15720" xr2:uid="{44087E17-1DB0-46E3-ACBD-1D22BC83E48A}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(Jan-Jun)'!$A$1:$S$34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29" i="1"/>
  <c r="B30" i="1" s="1"/>
  <c r="B28" i="1"/>
  <c r="B27" i="1"/>
  <c r="B26" i="1"/>
  <c r="B25" i="1"/>
  <c r="B24" i="1"/>
  <c r="B23" i="1"/>
  <c r="S21" i="1"/>
  <c r="R21" i="1"/>
  <c r="O21" i="1"/>
  <c r="K21" i="1"/>
  <c r="J21" i="1"/>
  <c r="H21" i="1"/>
  <c r="C21" i="1"/>
  <c r="S19" i="1"/>
  <c r="R19" i="1"/>
  <c r="Q19" i="1"/>
  <c r="Q21" i="1" s="1"/>
  <c r="P19" i="1"/>
  <c r="P21" i="1" s="1"/>
  <c r="O19" i="1"/>
  <c r="N19" i="1"/>
  <c r="N21" i="1" s="1"/>
  <c r="M19" i="1"/>
  <c r="M21" i="1" s="1"/>
  <c r="L19" i="1"/>
  <c r="L21" i="1" s="1"/>
  <c r="K19" i="1"/>
  <c r="J19" i="1"/>
  <c r="I19" i="1"/>
  <c r="I21" i="1" s="1"/>
  <c r="H19" i="1"/>
  <c r="G19" i="1"/>
  <c r="G21" i="1" s="1"/>
  <c r="F19" i="1"/>
  <c r="F21" i="1" s="1"/>
  <c r="E19" i="1"/>
  <c r="E21" i="1" s="1"/>
  <c r="D19" i="1"/>
  <c r="D21" i="1" s="1"/>
  <c r="C19" i="1"/>
  <c r="B19" i="1" s="1"/>
  <c r="B18" i="1"/>
  <c r="B16" i="1"/>
  <c r="B15" i="1"/>
  <c r="B14" i="1"/>
  <c r="B13" i="1"/>
  <c r="B12" i="1"/>
  <c r="B11" i="1"/>
  <c r="B10" i="1"/>
  <c r="B9" i="1"/>
  <c r="B6" i="1"/>
  <c r="B21" i="1" l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<sst xmlns="http://schemas.openxmlformats.org/spreadsheetml/2006/main" count="44" uniqueCount="43">
  <si>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</si>
  <si>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>JANUARY 3, 2023 PAYMENT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</si>
  <si>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</si>
  <si>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</si>
  <si>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</si>
  <si>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</si>
  <si>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</si>
  <si>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</si>
  <si>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</si>
  <si>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</si>
  <si>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</si>
  <si>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</si>
  <si>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</si>
  <si>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</si>
  <si>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</si>
  <si>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</si>
  <si>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</si>
  <si>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</si>
  <si>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</si>
  <si>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</si>
  <si>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</si>
  <si>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</si>
  <si>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</si>
  <si>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</si>
  <si>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</si>
  <si>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</si>
  <si>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</si>
  <si>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</si>
  <si>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</si>
  <si>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</si>
  <si>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</si>
  <si>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</si>
  <si>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</si>
  <si>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</si>
  <si>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</si>
  <si>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</si>
  <si>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</si>
  <si>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</si>
  <si>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</si>
  <si>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</si>
  <si>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</si>
  <si>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</si>
  <si>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Note: This distribution is related to Recognized Obligation Payment Schedule (ROPS) for January 2023 to June 2023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</si>
</sst>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41" fontId="3" fillId="0" borderId="0" xfId="1" applyNumberFormat="1" applyFont="1" applyAlignment="1">
      <alignment horizontal="centerContinuous"/>
    </xf>
    <xf numFmtId="0" fontId="3" fillId="0" borderId="0" xfId="1" applyFont="1"/>
    <xf numFmtId="0" fontId="4" fillId="0" borderId="0" xfId="1" applyFont="1"/>
    <xf numFmtId="0" fontId="5" fillId="0" borderId="0" xfId="1" applyFont="1"/>
    <xf numFmtId="41" fontId="5" fillId="0" borderId="0" xfId="1" applyNumberFormat="1" applyFont="1" applyAlignment="1">
      <alignment horizontal="center" wrapText="1"/>
    </xf>
    <xf numFmtId="41" fontId="6" fillId="0" borderId="0" xfId="1" applyNumberFormat="1" applyFont="1"/>
    <xf numFmtId="0" fontId="5" fillId="0" borderId="1" xfId="1" applyFont="1" applyBorder="1" applyAlignment="1">
      <alignment horizontal="left"/>
    </xf>
    <xf numFmtId="41" fontId="5" fillId="0" borderId="1" xfId="1" applyNumberFormat="1" applyFont="1" applyBorder="1"/>
    <xf numFmtId="41" fontId="5" fillId="0" borderId="0" xfId="1" applyNumberFormat="1" applyFont="1"/>
    <xf numFmtId="0" fontId="5" fillId="0" borderId="0" xfId="1" applyFont="1" applyAlignment="1">
      <alignment wrapText="1"/>
    </xf>
    <xf numFmtId="0" fontId="5" fillId="0" borderId="2" xfId="1" applyFont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/>
    <xf numFmtId="37" fontId="5" fillId="0" borderId="2" xfId="2" applyNumberFormat="1" applyFont="1" applyFill="1" applyBorder="1" applyAlignment="1"/>
    <xf numFmtId="41" fontId="5" fillId="0" borderId="2" xfId="2" quotePrefix="1" applyNumberFormat="1" applyFont="1" applyFill="1" applyBorder="1" applyAlignment="1"/>
    <xf numFmtId="0" fontId="5" fillId="0" borderId="0" xfId="1" applyFont="1" applyAlignment="1">
      <alignment horizontal="left" indent="2"/>
    </xf>
    <xf numFmtId="41" fontId="5" fillId="0" borderId="0" xfId="2" applyNumberFormat="1" applyFont="1" applyFill="1" applyBorder="1" applyAlignment="1"/>
    <xf numFmtId="41" fontId="5" fillId="0" borderId="3" xfId="2" applyNumberFormat="1" applyFont="1" applyFill="1" applyBorder="1" applyAlignment="1"/>
    <xf numFmtId="0" fontId="5" fillId="0" borderId="1" xfId="1" applyFont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Border="1"/>
    <xf numFmtId="0" fontId="5" fillId="0" borderId="1" xfId="1" applyFont="1" applyBorder="1" applyAlignment="1">
      <alignment wrapText="1"/>
    </xf>
    <xf numFmtId="37" fontId="5" fillId="0" borderId="1" xfId="2" applyNumberFormat="1" applyFont="1" applyFill="1" applyBorder="1" applyAlignment="1"/>
    <xf numFmtId="0" fontId="5" fillId="0" borderId="2" xfId="1" applyFont="1" applyBorder="1" applyAlignment="1">
      <alignment horizontal="left" wrapText="1" indent="2"/>
    </xf>
    <xf numFmtId="0" fontId="5" fillId="0" borderId="2" xfId="1" applyFont="1" applyBorder="1" applyAlignment="1">
      <alignment wrapText="1"/>
    </xf>
    <xf numFmtId="0" fontId="3" fillId="0" borderId="0" xfId="1" applyFont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/>
    <xf numFmtId="41" fontId="3" fillId="0" borderId="0" xfId="2" applyNumberFormat="1" applyFont="1" applyFill="1" applyBorder="1" applyAlignment="1"/>
    <xf numFmtId="41" fontId="7" fillId="0" borderId="0" xfId="1" applyNumberFormat="1" applyFont="1"/>
    <xf numFmtId="41" fontId="3" fillId="0" borderId="0" xfId="1" applyNumberFormat="1" applyFont="1"/>
    <xf numFmtId="0" fontId="9" fillId="0" borderId="0" xfId="1" applyFont="1"/>
    <xf numFmtId="0" fontId="5" fillId="0" borderId="4" xfId="1" applyFont="1" applyBorder="1" applyAlignment="1">
      <alignment wrapText="1"/>
    </xf>
    <xf numFmtId="0" fontId="2" fillId="0" borderId="0" xfId="1" applyFont="1" applyAlignment="1">
      <alignment horizontal="center"/>
    </xf>
  </cellXfs>
  <cellStyles count="3">
    <cellStyle name="Comma 3" xfId="2" xr:uid="{013E9A5E-8E9D-401F-B686-0601F392C90A}"/>
    <cellStyle name="Normal" xfId="0" builtinId="0"/>
    <cellStyle name="Normal 4" xfId="1" xr:uid="{891F3564-D3AB-4C0F-B9F4-F1C04500D3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F7FE-F8A0-4127-A38F-ADD38909BAD1}">
  <sheetPr>
    <tabColor rgb="FFFF0000"/>
    <pageSetUpPr fitToPage="1"/>
  </sheetPr>
  <dimension ref="A1:U43"/>
  <sheetViews>
    <sheetView tabSelected="1" view="pageBreakPreview" zoomScaleNormal="85" zoomScaleSheetLayoutView="100" workbookViewId="0">
      <selection activeCell="D14" sqref="D14"/>
    </sheetView>
  </sheetViews>
  <sheetFormatPr defaultColWidth="9.140625" defaultRowHeight="14.25" x14ac:dyDescent="0.2"/>
  <cols>
    <col min="1" max="1" width="39.7109375" style="34" customWidth="1"/>
    <col min="2" max="2" width="12" style="32" bestFit="1" customWidth="1"/>
    <col min="3" max="3" width="10" style="33" bestFit="1" customWidth="1"/>
    <col min="4" max="4" width="10.42578125" style="33" bestFit="1" customWidth="1"/>
    <col min="5" max="5" width="11" style="33" bestFit="1" customWidth="1"/>
    <col min="6" max="6" width="13" style="33" customWidth="1"/>
    <col min="7" max="7" width="11" style="33" bestFit="1" customWidth="1"/>
    <col min="8" max="8" width="13.42578125" style="33" bestFit="1" customWidth="1"/>
    <col min="9" max="9" width="10" style="33" bestFit="1" customWidth="1"/>
    <col min="10" max="10" width="12" style="33" bestFit="1" customWidth="1"/>
    <col min="11" max="11" width="11.28515625" style="33" bestFit="1" customWidth="1"/>
    <col min="12" max="12" width="10" style="33" bestFit="1" customWidth="1"/>
    <col min="13" max="13" width="13.42578125" style="33" bestFit="1" customWidth="1"/>
    <col min="14" max="14" width="12.85546875" style="33" customWidth="1"/>
    <col min="15" max="16" width="11" style="33" bestFit="1" customWidth="1"/>
    <col min="17" max="17" width="12.42578125" style="33" bestFit="1" customWidth="1"/>
    <col min="18" max="18" width="11" style="33" bestFit="1" customWidth="1"/>
    <col min="19" max="19" width="13.42578125" style="33" bestFit="1" customWidth="1"/>
    <col min="20" max="20" width="14.5703125" style="3" customWidth="1"/>
    <col min="21" max="21" width="13.28515625" style="3" bestFit="1" customWidth="1"/>
    <col min="22" max="16384" width="9.140625" style="3"/>
  </cols>
  <sheetData>
    <row r="1" spans="1:21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1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1" ht="15.75" x14ac:dyDescent="0.25">
      <c r="A2" s="36" t="s">
        <v>1</v>
      </c>
      <c r="B2" s="36"/>
      <c r="C2" s="36"/>
      <c r="D2" s="36"/>
      <c r="E2" s="36"/>
      <c r="F2" s="36"/>
      <c r="G2" s="36"/>
      <c r="H2" s="36"/>
      <c r="I2" s="1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ht="15.75" x14ac:dyDescent="0.25">
      <c r="A3" s="36"/>
      <c r="B3" s="36"/>
      <c r="C3" s="36"/>
      <c r="D3" s="36"/>
      <c r="E3" s="36"/>
      <c r="F3" s="36"/>
      <c r="G3" s="36"/>
      <c r="H3" s="36"/>
      <c r="I3" s="36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24" x14ac:dyDescent="0.2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</row>
    <row r="5" spans="1:21" ht="12.75" x14ac:dyDescent="0.2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1" ht="12.75" x14ac:dyDescent="0.2">
      <c r="A6" s="8" t="s">
        <v>21</v>
      </c>
      <c r="B6" s="9">
        <f>SUM(C6:S6)</f>
        <v>351054463.97000009</v>
      </c>
      <c r="C6" s="9">
        <v>7628986.2900000028</v>
      </c>
      <c r="D6" s="9">
        <v>9590244.1399999987</v>
      </c>
      <c r="E6" s="9">
        <v>14384679.020000001</v>
      </c>
      <c r="F6" s="9">
        <v>11141552.25</v>
      </c>
      <c r="G6" s="9">
        <v>18243279.629999995</v>
      </c>
      <c r="H6" s="9">
        <v>9606921.7399999946</v>
      </c>
      <c r="I6" s="9">
        <v>2411134.919999999</v>
      </c>
      <c r="J6" s="9">
        <v>2542342.080000001</v>
      </c>
      <c r="K6" s="9">
        <v>12073332.930000005</v>
      </c>
      <c r="L6" s="9">
        <v>8753321.7800000031</v>
      </c>
      <c r="M6" s="9">
        <v>152356531.91000006</v>
      </c>
      <c r="N6" s="9">
        <v>48469244.00999999</v>
      </c>
      <c r="O6" s="9">
        <v>7624528.4500000002</v>
      </c>
      <c r="P6" s="9">
        <v>25910319.510000009</v>
      </c>
      <c r="Q6" s="9">
        <v>881009.6</v>
      </c>
      <c r="R6" s="9">
        <v>16504671.729999999</v>
      </c>
      <c r="S6" s="9">
        <v>2932363.9800000004</v>
      </c>
    </row>
    <row r="7" spans="1:21" ht="12.75" x14ac:dyDescent="0.2">
      <c r="A7" s="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21" ht="36" x14ac:dyDescent="0.2">
      <c r="A8" s="11" t="s">
        <v>22</v>
      </c>
      <c r="B8" s="35"/>
      <c r="C8" s="35"/>
      <c r="D8" s="23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1" ht="12.75" x14ac:dyDescent="0.2">
      <c r="A9" s="12" t="s">
        <v>23</v>
      </c>
      <c r="B9" s="9">
        <f>SUM(C9:S9)</f>
        <v>3960765.9000000004</v>
      </c>
      <c r="C9" s="21">
        <v>94284.06</v>
      </c>
      <c r="D9" s="13">
        <v>171335.93</v>
      </c>
      <c r="E9" s="13">
        <v>150050.23000000001</v>
      </c>
      <c r="F9" s="13">
        <v>128711.95</v>
      </c>
      <c r="G9" s="13">
        <v>175759.12</v>
      </c>
      <c r="H9" s="13">
        <v>109387.04000000001</v>
      </c>
      <c r="I9" s="13">
        <v>46545.24</v>
      </c>
      <c r="J9" s="13">
        <v>33789.630000000005</v>
      </c>
      <c r="K9" s="13">
        <v>167567.92000000001</v>
      </c>
      <c r="L9" s="13">
        <v>95603.03</v>
      </c>
      <c r="M9" s="13">
        <v>1692479.47</v>
      </c>
      <c r="N9" s="13">
        <v>497495.1</v>
      </c>
      <c r="O9" s="13">
        <v>90688.41</v>
      </c>
      <c r="P9" s="13">
        <v>266937.56</v>
      </c>
      <c r="Q9" s="13">
        <v>16764.72</v>
      </c>
      <c r="R9" s="13">
        <v>184318.19</v>
      </c>
      <c r="S9" s="13">
        <v>39048.300000000003</v>
      </c>
      <c r="U9" s="14"/>
    </row>
    <row r="10" spans="1:21" ht="12.75" x14ac:dyDescent="0.2">
      <c r="A10" s="12" t="s">
        <v>24</v>
      </c>
      <c r="B10" s="9">
        <f t="shared" ref="B10:B16" si="0">SUM(C10:S10)</f>
        <v>6921048.3500000006</v>
      </c>
      <c r="C10" s="13">
        <v>154778.44</v>
      </c>
      <c r="D10" s="13">
        <v>161463.93</v>
      </c>
      <c r="E10" s="15">
        <v>0</v>
      </c>
      <c r="F10" s="13">
        <v>105922.80999999998</v>
      </c>
      <c r="G10" s="13">
        <v>222270.74999999994</v>
      </c>
      <c r="H10" s="13">
        <v>401033.48999999993</v>
      </c>
      <c r="I10" s="15">
        <v>0</v>
      </c>
      <c r="J10" s="15">
        <v>0</v>
      </c>
      <c r="K10" s="13">
        <v>314486.14999999997</v>
      </c>
      <c r="L10" s="13">
        <v>276863.66000000003</v>
      </c>
      <c r="M10" s="13">
        <v>5002716.07</v>
      </c>
      <c r="N10" s="15">
        <v>0</v>
      </c>
      <c r="O10" s="13">
        <v>251048.37</v>
      </c>
      <c r="P10" s="15">
        <v>0</v>
      </c>
      <c r="Q10" s="13">
        <v>30463.789999999994</v>
      </c>
      <c r="R10" s="13">
        <v>0.89</v>
      </c>
      <c r="S10" s="15">
        <v>0</v>
      </c>
      <c r="U10" s="14"/>
    </row>
    <row r="11" spans="1:21" ht="12.75" x14ac:dyDescent="0.2">
      <c r="A11" s="12" t="s">
        <v>25</v>
      </c>
      <c r="B11" s="9">
        <f t="shared" si="0"/>
        <v>43901705.750000007</v>
      </c>
      <c r="C11" s="13">
        <v>136093.25000000003</v>
      </c>
      <c r="D11" s="13">
        <v>830942.99</v>
      </c>
      <c r="E11" s="15">
        <v>0</v>
      </c>
      <c r="F11" s="13">
        <v>1663445.45</v>
      </c>
      <c r="G11" s="13">
        <v>2524630.5999999992</v>
      </c>
      <c r="H11" s="13">
        <v>470051.65000000008</v>
      </c>
      <c r="I11" s="13">
        <v>69743.070000000007</v>
      </c>
      <c r="J11" s="13">
        <v>499120.16</v>
      </c>
      <c r="K11" s="13">
        <v>1703716.4900000005</v>
      </c>
      <c r="L11" s="13">
        <v>314296.86999999994</v>
      </c>
      <c r="M11" s="13">
        <v>17933306.920000002</v>
      </c>
      <c r="N11" s="13">
        <v>11262266.949999999</v>
      </c>
      <c r="O11" s="13">
        <v>351970.92999999988</v>
      </c>
      <c r="P11" s="13">
        <v>4371344.25</v>
      </c>
      <c r="Q11" s="13">
        <v>43684.740000000005</v>
      </c>
      <c r="R11" s="13">
        <v>1727091.4300000002</v>
      </c>
      <c r="S11" s="15">
        <v>0</v>
      </c>
      <c r="U11" s="14"/>
    </row>
    <row r="12" spans="1:21" ht="12.75" x14ac:dyDescent="0.2">
      <c r="A12" s="12" t="s">
        <v>26</v>
      </c>
      <c r="B12" s="9">
        <f t="shared" si="0"/>
        <v>3170508.4099999992</v>
      </c>
      <c r="C12" s="13">
        <v>32463.960000000003</v>
      </c>
      <c r="D12" s="13">
        <v>14188.609999999999</v>
      </c>
      <c r="E12" s="15">
        <v>0</v>
      </c>
      <c r="F12" s="13">
        <v>56797.529999999992</v>
      </c>
      <c r="G12" s="13">
        <v>217537.36999999994</v>
      </c>
      <c r="H12" s="13">
        <v>30.75</v>
      </c>
      <c r="I12" s="15">
        <v>0</v>
      </c>
      <c r="J12" s="13">
        <v>10692.750000000002</v>
      </c>
      <c r="K12" s="13">
        <v>11011.57</v>
      </c>
      <c r="L12" s="13">
        <v>46081.679999999993</v>
      </c>
      <c r="M12" s="13">
        <v>53548.19</v>
      </c>
      <c r="N12" s="13">
        <v>2472511.1699999995</v>
      </c>
      <c r="O12" s="13">
        <v>60328.149999999994</v>
      </c>
      <c r="P12" s="13">
        <v>66445.69</v>
      </c>
      <c r="Q12" s="13">
        <v>7479.3899999999994</v>
      </c>
      <c r="R12" s="13">
        <v>83877.179999999993</v>
      </c>
      <c r="S12" s="13">
        <v>37514.42</v>
      </c>
      <c r="U12" s="14"/>
    </row>
    <row r="13" spans="1:21" ht="12.75" x14ac:dyDescent="0.2">
      <c r="A13" s="12" t="s">
        <v>27</v>
      </c>
      <c r="B13" s="9">
        <f>SUM(C13:S13)</f>
        <v>42010391.779999994</v>
      </c>
      <c r="C13" s="16">
        <v>294715.57999999996</v>
      </c>
      <c r="D13" s="13">
        <v>1263186.58</v>
      </c>
      <c r="E13" s="13">
        <v>1398071.61</v>
      </c>
      <c r="F13" s="13">
        <v>1494868.37</v>
      </c>
      <c r="G13" s="13">
        <v>5008979.95</v>
      </c>
      <c r="H13" s="13">
        <v>1413648.7300000002</v>
      </c>
      <c r="I13" s="13">
        <v>52775.5</v>
      </c>
      <c r="J13" s="13">
        <v>234697.13</v>
      </c>
      <c r="K13" s="13">
        <v>126401.18</v>
      </c>
      <c r="L13" s="13">
        <v>869142.70000000019</v>
      </c>
      <c r="M13" s="13">
        <v>20111178.789999995</v>
      </c>
      <c r="N13" s="13">
        <v>5625335.8999999957</v>
      </c>
      <c r="O13" s="13">
        <v>807315.24000000011</v>
      </c>
      <c r="P13" s="15">
        <v>0</v>
      </c>
      <c r="Q13" s="13">
        <v>195624</v>
      </c>
      <c r="R13" s="13">
        <v>2833619.36</v>
      </c>
      <c r="S13" s="16">
        <v>280831.16000000003</v>
      </c>
      <c r="T13" s="14"/>
      <c r="U13" s="14"/>
    </row>
    <row r="14" spans="1:21" ht="12.75" x14ac:dyDescent="0.2">
      <c r="A14" s="12" t="s">
        <v>28</v>
      </c>
      <c r="B14" s="9">
        <f t="shared" si="0"/>
        <v>6107549.6399999997</v>
      </c>
      <c r="C14" s="16">
        <v>80961.319999999992</v>
      </c>
      <c r="D14" s="13">
        <v>133698.37000000002</v>
      </c>
      <c r="E14" s="15">
        <v>0</v>
      </c>
      <c r="F14" s="13">
        <v>366287.04999999993</v>
      </c>
      <c r="G14" s="13">
        <v>489493.63000000006</v>
      </c>
      <c r="H14" s="13">
        <v>137497.03999999998</v>
      </c>
      <c r="I14" s="13">
        <v>10157.1</v>
      </c>
      <c r="J14" s="13">
        <v>88933.03</v>
      </c>
      <c r="K14" s="13">
        <v>235020.58000000002</v>
      </c>
      <c r="L14" s="13">
        <v>186516.15</v>
      </c>
      <c r="M14" s="13">
        <v>2558082.83</v>
      </c>
      <c r="N14" s="13">
        <v>839600.63000000012</v>
      </c>
      <c r="O14" s="13">
        <v>129899.65000000001</v>
      </c>
      <c r="P14" s="13">
        <v>697389.01</v>
      </c>
      <c r="Q14" s="13">
        <v>27044.059999999998</v>
      </c>
      <c r="R14" s="13">
        <v>95505.68</v>
      </c>
      <c r="S14" s="13">
        <v>31463.510000000002</v>
      </c>
      <c r="U14" s="14"/>
    </row>
    <row r="15" spans="1:21" ht="12.75" x14ac:dyDescent="0.2">
      <c r="A15" s="12" t="s">
        <v>29</v>
      </c>
      <c r="B15" s="9">
        <f t="shared" si="0"/>
        <v>2390743.46</v>
      </c>
      <c r="C15" s="16">
        <v>24377.19999999999</v>
      </c>
      <c r="D15" s="13">
        <v>55673.7</v>
      </c>
      <c r="E15" s="15">
        <v>0</v>
      </c>
      <c r="F15" s="13">
        <v>57415.33</v>
      </c>
      <c r="G15" s="13">
        <v>228863.05000000002</v>
      </c>
      <c r="H15" s="13">
        <v>61300.31</v>
      </c>
      <c r="I15" s="13">
        <v>1558.58</v>
      </c>
      <c r="J15" s="13">
        <v>19061.82</v>
      </c>
      <c r="K15" s="13">
        <v>241208.50999999998</v>
      </c>
      <c r="L15" s="13">
        <v>56212.57</v>
      </c>
      <c r="M15" s="13">
        <v>745116.95</v>
      </c>
      <c r="N15" s="13">
        <v>568659.5199999999</v>
      </c>
      <c r="O15" s="13">
        <v>27326.12</v>
      </c>
      <c r="P15" s="13">
        <v>175128.53</v>
      </c>
      <c r="Q15" s="13">
        <v>7952.3899999999994</v>
      </c>
      <c r="R15" s="13">
        <v>110359.59000000003</v>
      </c>
      <c r="S15" s="13">
        <v>10529.29</v>
      </c>
      <c r="U15" s="14"/>
    </row>
    <row r="16" spans="1:21" ht="12.75" x14ac:dyDescent="0.2">
      <c r="A16" s="12" t="s">
        <v>30</v>
      </c>
      <c r="B16" s="9">
        <f t="shared" si="0"/>
        <v>3460884.42</v>
      </c>
      <c r="C16" s="13">
        <v>237121.61000000002</v>
      </c>
      <c r="D16" s="13">
        <v>216719.46</v>
      </c>
      <c r="E16" s="15">
        <v>0</v>
      </c>
      <c r="F16" s="13">
        <v>46212.399999999994</v>
      </c>
      <c r="G16" s="15">
        <v>0</v>
      </c>
      <c r="H16" s="13">
        <v>489710.02999999991</v>
      </c>
      <c r="I16" s="15">
        <v>0</v>
      </c>
      <c r="J16" s="13">
        <v>33865.289999999994</v>
      </c>
      <c r="K16" s="13">
        <v>36815.65</v>
      </c>
      <c r="L16" s="13">
        <v>345188.37</v>
      </c>
      <c r="M16" s="13">
        <v>1551476.49</v>
      </c>
      <c r="N16" s="13">
        <v>3306.04</v>
      </c>
      <c r="O16" s="13">
        <v>204891.54</v>
      </c>
      <c r="P16" s="15">
        <v>0</v>
      </c>
      <c r="Q16" s="13">
        <v>62343.58</v>
      </c>
      <c r="R16" s="13">
        <v>229846.43000000002</v>
      </c>
      <c r="S16" s="13">
        <v>3387.5300000000007</v>
      </c>
      <c r="U16" s="14"/>
    </row>
    <row r="17" spans="1:21" ht="6.75" customHeight="1" x14ac:dyDescent="0.2">
      <c r="A17" s="17"/>
      <c r="B17" s="18"/>
      <c r="C17" s="19"/>
      <c r="D17" s="18"/>
      <c r="E17" s="18"/>
      <c r="F17" s="18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14"/>
    </row>
    <row r="18" spans="1:21" ht="36" x14ac:dyDescent="0.2">
      <c r="A18" s="20" t="s">
        <v>31</v>
      </c>
      <c r="B18" s="9">
        <f>SUM(C18:S18)</f>
        <v>77245584.74000001</v>
      </c>
      <c r="C18" s="21">
        <v>46500</v>
      </c>
      <c r="D18" s="21">
        <v>2626664</v>
      </c>
      <c r="E18" s="21">
        <v>2149408.7400000002</v>
      </c>
      <c r="F18" s="21">
        <v>1203211</v>
      </c>
      <c r="G18" s="24">
        <v>0</v>
      </c>
      <c r="H18" s="21">
        <v>1627505</v>
      </c>
      <c r="I18" s="21">
        <v>105083</v>
      </c>
      <c r="J18" s="21">
        <v>642503</v>
      </c>
      <c r="K18" s="21">
        <v>521394</v>
      </c>
      <c r="L18" s="21">
        <v>231337</v>
      </c>
      <c r="M18" s="21">
        <v>45046389</v>
      </c>
      <c r="N18" s="21">
        <v>11202475</v>
      </c>
      <c r="O18" s="21">
        <v>1671636</v>
      </c>
      <c r="P18" s="21">
        <v>7422157</v>
      </c>
      <c r="Q18" s="21">
        <v>150801</v>
      </c>
      <c r="R18" s="21">
        <v>2199553</v>
      </c>
      <c r="S18" s="21">
        <v>398968</v>
      </c>
      <c r="U18" s="14"/>
    </row>
    <row r="19" spans="1:21" ht="24" customHeight="1" x14ac:dyDescent="0.2">
      <c r="A19" s="22" t="s">
        <v>32</v>
      </c>
      <c r="B19" s="21">
        <f>SUM(C19:S19)</f>
        <v>189169182.44999999</v>
      </c>
      <c r="C19" s="21">
        <f>SUM(C9:C18)</f>
        <v>1101295.42</v>
      </c>
      <c r="D19" s="21">
        <f t="shared" ref="D19:S19" si="1">SUM(D9:D18)</f>
        <v>5473873.5700000003</v>
      </c>
      <c r="E19" s="21">
        <f>SUM(E9:E18)</f>
        <v>3697530.58</v>
      </c>
      <c r="F19" s="21">
        <f t="shared" si="1"/>
        <v>5122871.8900000006</v>
      </c>
      <c r="G19" s="21">
        <f t="shared" si="1"/>
        <v>8867534.4700000007</v>
      </c>
      <c r="H19" s="21">
        <f t="shared" si="1"/>
        <v>4710164.04</v>
      </c>
      <c r="I19" s="21">
        <f t="shared" si="1"/>
        <v>285862.49</v>
      </c>
      <c r="J19" s="21">
        <f t="shared" si="1"/>
        <v>1562662.81</v>
      </c>
      <c r="K19" s="21">
        <f t="shared" si="1"/>
        <v>3357622.0500000003</v>
      </c>
      <c r="L19" s="21">
        <f t="shared" si="1"/>
        <v>2421242.0300000003</v>
      </c>
      <c r="M19" s="21">
        <f t="shared" si="1"/>
        <v>94694294.710000008</v>
      </c>
      <c r="N19" s="21">
        <f t="shared" si="1"/>
        <v>32471650.309999991</v>
      </c>
      <c r="O19" s="21">
        <f t="shared" si="1"/>
        <v>3595104.41</v>
      </c>
      <c r="P19" s="21">
        <f t="shared" si="1"/>
        <v>12999402.039999999</v>
      </c>
      <c r="Q19" s="21">
        <f t="shared" si="1"/>
        <v>542157.67000000004</v>
      </c>
      <c r="R19" s="21">
        <f t="shared" si="1"/>
        <v>7464171.7499999991</v>
      </c>
      <c r="S19" s="21">
        <f t="shared" si="1"/>
        <v>801742.21</v>
      </c>
      <c r="U19" s="14"/>
    </row>
    <row r="20" spans="1:21" ht="12.75" x14ac:dyDescent="0.2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U20" s="14"/>
    </row>
    <row r="21" spans="1:21" ht="24" x14ac:dyDescent="0.2">
      <c r="A21" s="23" t="s">
        <v>33</v>
      </c>
      <c r="B21" s="21">
        <f>SUM(C21:S21)</f>
        <v>161885281.52000007</v>
      </c>
      <c r="C21" s="21">
        <f>C6-C19</f>
        <v>6527690.8700000029</v>
      </c>
      <c r="D21" s="21">
        <f t="shared" ref="D21:S21" si="2">D6-D19</f>
        <v>4116370.5699999984</v>
      </c>
      <c r="E21" s="21">
        <f t="shared" si="2"/>
        <v>10687148.440000001</v>
      </c>
      <c r="F21" s="21">
        <f t="shared" si="2"/>
        <v>6018680.3599999994</v>
      </c>
      <c r="G21" s="21">
        <f t="shared" si="2"/>
        <v>9375745.1599999946</v>
      </c>
      <c r="H21" s="21">
        <f t="shared" si="2"/>
        <v>4896757.6999999946</v>
      </c>
      <c r="I21" s="21">
        <f t="shared" si="2"/>
        <v>2125272.4299999988</v>
      </c>
      <c r="J21" s="24">
        <f t="shared" si="2"/>
        <v>979679.27000000095</v>
      </c>
      <c r="K21" s="21">
        <f t="shared" si="2"/>
        <v>8715710.8800000045</v>
      </c>
      <c r="L21" s="21">
        <f t="shared" si="2"/>
        <v>6332079.7500000028</v>
      </c>
      <c r="M21" s="21">
        <f t="shared" si="2"/>
        <v>57662237.200000048</v>
      </c>
      <c r="N21" s="21">
        <f t="shared" si="2"/>
        <v>15997593.699999999</v>
      </c>
      <c r="O21" s="21">
        <f t="shared" si="2"/>
        <v>4029424.04</v>
      </c>
      <c r="P21" s="21">
        <f t="shared" si="2"/>
        <v>12910917.47000001</v>
      </c>
      <c r="Q21" s="21">
        <f t="shared" si="2"/>
        <v>338851.92999999993</v>
      </c>
      <c r="R21" s="21">
        <f t="shared" si="2"/>
        <v>9040499.9800000004</v>
      </c>
      <c r="S21" s="21">
        <f t="shared" si="2"/>
        <v>2130621.7700000005</v>
      </c>
      <c r="U21" s="14"/>
    </row>
    <row r="22" spans="1:21" ht="24" x14ac:dyDescent="0.2">
      <c r="A22" s="11" t="s">
        <v>34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21" ht="12.75" x14ac:dyDescent="0.2">
      <c r="A23" s="25" t="s">
        <v>35</v>
      </c>
      <c r="B23" s="13">
        <f>SUM(C23:S23)</f>
        <v>23939026.600000005</v>
      </c>
      <c r="C23" s="13">
        <v>1259998.4099999999</v>
      </c>
      <c r="D23" s="13">
        <v>615566.21</v>
      </c>
      <c r="E23" s="15">
        <v>0</v>
      </c>
      <c r="F23" s="13">
        <v>596064.5</v>
      </c>
      <c r="G23" s="13">
        <v>998063.76</v>
      </c>
      <c r="H23" s="13">
        <v>1019870.45</v>
      </c>
      <c r="I23" s="13">
        <v>237555.93</v>
      </c>
      <c r="J23" s="15">
        <v>143213.43</v>
      </c>
      <c r="K23" s="13">
        <v>1579337.41</v>
      </c>
      <c r="L23" s="13">
        <v>1254556.18</v>
      </c>
      <c r="M23" s="13">
        <v>10099805.020000001</v>
      </c>
      <c r="N23" s="13">
        <v>1188295.27</v>
      </c>
      <c r="O23" s="13">
        <v>810925.42</v>
      </c>
      <c r="P23" s="13">
        <v>2643324.2400000002</v>
      </c>
      <c r="Q23" s="13">
        <v>58677.01</v>
      </c>
      <c r="R23" s="13">
        <v>1314141.7200000002</v>
      </c>
      <c r="S23" s="13">
        <v>119631.64</v>
      </c>
      <c r="U23" s="14"/>
    </row>
    <row r="24" spans="1:21" ht="12.75" x14ac:dyDescent="0.2">
      <c r="A24" s="25" t="s">
        <v>36</v>
      </c>
      <c r="B24" s="13">
        <f>SUM(C24:S24)</f>
        <v>24063263.329999998</v>
      </c>
      <c r="C24" s="13">
        <v>1029108.75</v>
      </c>
      <c r="D24" s="13">
        <v>652133.57000000007</v>
      </c>
      <c r="E24" s="15">
        <v>0</v>
      </c>
      <c r="F24" s="13">
        <v>952470.78</v>
      </c>
      <c r="G24" s="13">
        <v>1473208.48</v>
      </c>
      <c r="H24" s="13">
        <v>708463.28</v>
      </c>
      <c r="I24" s="13">
        <v>342743.17</v>
      </c>
      <c r="J24" s="15">
        <v>126986.16</v>
      </c>
      <c r="K24" s="13">
        <v>1301013.3400000001</v>
      </c>
      <c r="L24" s="13">
        <v>878075.93</v>
      </c>
      <c r="M24" s="13">
        <v>9000724.6099999994</v>
      </c>
      <c r="N24" s="13">
        <v>2899885.8</v>
      </c>
      <c r="O24" s="13">
        <v>674770.53999999992</v>
      </c>
      <c r="P24" s="13">
        <v>2170063.31</v>
      </c>
      <c r="Q24" s="13">
        <v>54399.51</v>
      </c>
      <c r="R24" s="13">
        <v>1515234.15</v>
      </c>
      <c r="S24" s="13">
        <v>283981.95</v>
      </c>
      <c r="U24" s="14"/>
    </row>
    <row r="25" spans="1:21" ht="12.75" x14ac:dyDescent="0.2">
      <c r="A25" s="25" t="s">
        <v>37</v>
      </c>
      <c r="B25" s="13">
        <f t="shared" ref="B25:B28" si="3">SUM(C25:S25)</f>
        <v>3998224.7399999998</v>
      </c>
      <c r="C25" s="13">
        <v>242613.2</v>
      </c>
      <c r="D25" s="13">
        <v>24169.73</v>
      </c>
      <c r="E25" s="15">
        <v>0</v>
      </c>
      <c r="F25" s="13">
        <v>209104.18999999997</v>
      </c>
      <c r="G25" s="13">
        <v>298224.24</v>
      </c>
      <c r="H25" s="13">
        <v>46.42</v>
      </c>
      <c r="I25" s="13">
        <v>39906.370000000003</v>
      </c>
      <c r="J25" s="15">
        <v>18778.989999999998</v>
      </c>
      <c r="K25" s="13">
        <v>34361.83</v>
      </c>
      <c r="L25" s="13">
        <v>128744.84999999999</v>
      </c>
      <c r="M25" s="13">
        <v>87175.66</v>
      </c>
      <c r="N25" s="13">
        <v>1886700.7999999998</v>
      </c>
      <c r="O25" s="13">
        <v>125250.02999999998</v>
      </c>
      <c r="P25" s="13">
        <v>394130.49</v>
      </c>
      <c r="Q25" s="13">
        <v>9314.09</v>
      </c>
      <c r="R25" s="13">
        <v>232463.89</v>
      </c>
      <c r="S25" s="13">
        <v>267239.95999999996</v>
      </c>
      <c r="U25" s="14"/>
    </row>
    <row r="26" spans="1:21" ht="12.75" x14ac:dyDescent="0.2">
      <c r="A26" s="25" t="s">
        <v>38</v>
      </c>
      <c r="B26" s="13">
        <f t="shared" si="3"/>
        <v>75976757.150000006</v>
      </c>
      <c r="C26" s="13">
        <v>2226006.87</v>
      </c>
      <c r="D26" s="13">
        <v>1937266.21</v>
      </c>
      <c r="E26" s="13">
        <v>10687148.439999999</v>
      </c>
      <c r="F26" s="13">
        <v>2847663.8600000003</v>
      </c>
      <c r="G26" s="13">
        <v>4520243.1900000004</v>
      </c>
      <c r="H26" s="13">
        <v>2130657.86</v>
      </c>
      <c r="I26" s="13">
        <v>1005079.21</v>
      </c>
      <c r="J26" s="15">
        <v>477988.17</v>
      </c>
      <c r="K26" s="13">
        <v>4043909.91</v>
      </c>
      <c r="L26" s="13">
        <v>2428192.4300000002</v>
      </c>
      <c r="M26" s="13">
        <v>25724244.049999997</v>
      </c>
      <c r="N26" s="13">
        <v>6235252.6900000004</v>
      </c>
      <c r="O26" s="13">
        <v>1675560.24</v>
      </c>
      <c r="P26" s="13">
        <v>5099877.18</v>
      </c>
      <c r="Q26" s="13">
        <v>130342.87</v>
      </c>
      <c r="R26" s="13">
        <v>3830499.0700000003</v>
      </c>
      <c r="S26" s="13">
        <v>976824.9</v>
      </c>
      <c r="T26" s="14"/>
      <c r="U26" s="14"/>
    </row>
    <row r="27" spans="1:21" ht="12.75" x14ac:dyDescent="0.2">
      <c r="A27" s="25" t="s">
        <v>39</v>
      </c>
      <c r="B27" s="13">
        <f t="shared" si="3"/>
        <v>10079000.790000001</v>
      </c>
      <c r="C27" s="13">
        <v>611515.16</v>
      </c>
      <c r="D27" s="13">
        <v>204484.67</v>
      </c>
      <c r="E27" s="15">
        <v>0</v>
      </c>
      <c r="F27" s="13">
        <v>562291.6</v>
      </c>
      <c r="G27" s="13">
        <v>590102.26</v>
      </c>
      <c r="H27" s="13">
        <v>207236.16</v>
      </c>
      <c r="I27" s="13">
        <v>193366.77</v>
      </c>
      <c r="J27" s="15">
        <v>90487.91</v>
      </c>
      <c r="K27" s="13">
        <v>413643.1</v>
      </c>
      <c r="L27" s="13">
        <v>521084.87</v>
      </c>
      <c r="M27" s="13">
        <v>3694123.36</v>
      </c>
      <c r="N27" s="13">
        <v>1069169.4099999999</v>
      </c>
      <c r="O27" s="13">
        <v>269609.62</v>
      </c>
      <c r="P27" s="13">
        <v>875268.96</v>
      </c>
      <c r="Q27" s="13">
        <v>33678.11</v>
      </c>
      <c r="R27" s="13">
        <v>572659.02</v>
      </c>
      <c r="S27" s="13">
        <v>170279.81</v>
      </c>
      <c r="U27" s="14"/>
    </row>
    <row r="28" spans="1:21" ht="12.75" x14ac:dyDescent="0.2">
      <c r="A28" s="25" t="s">
        <v>40</v>
      </c>
      <c r="B28" s="13">
        <f t="shared" si="3"/>
        <v>2983913.49</v>
      </c>
      <c r="C28" s="13">
        <v>184233.69</v>
      </c>
      <c r="D28" s="13">
        <v>69533.740000000005</v>
      </c>
      <c r="E28" s="15">
        <v>0</v>
      </c>
      <c r="F28" s="13">
        <v>87847.96</v>
      </c>
      <c r="G28" s="13">
        <v>206351.15</v>
      </c>
      <c r="H28" s="13">
        <v>92392.12</v>
      </c>
      <c r="I28" s="13">
        <v>29418.35</v>
      </c>
      <c r="J28" s="15">
        <v>19548.439999999999</v>
      </c>
      <c r="K28" s="13">
        <v>184195.24</v>
      </c>
      <c r="L28" s="13">
        <v>157045.54</v>
      </c>
      <c r="M28" s="13">
        <v>914632.6</v>
      </c>
      <c r="N28" s="13">
        <v>468617.18</v>
      </c>
      <c r="O28" s="13">
        <v>56904.82</v>
      </c>
      <c r="P28" s="13">
        <v>219915.82</v>
      </c>
      <c r="Q28" s="13">
        <v>9903.16</v>
      </c>
      <c r="R28" s="13">
        <v>249632.1</v>
      </c>
      <c r="S28" s="13">
        <v>33741.58</v>
      </c>
      <c r="U28" s="14"/>
    </row>
    <row r="29" spans="1:21" ht="12.75" x14ac:dyDescent="0.2">
      <c r="A29" s="25" t="s">
        <v>30</v>
      </c>
      <c r="B29" s="13">
        <f>SUM(C29:S29)</f>
        <v>20845095.420000002</v>
      </c>
      <c r="C29" s="13">
        <v>974214.79</v>
      </c>
      <c r="D29" s="13">
        <v>613216.43999999994</v>
      </c>
      <c r="E29" s="15">
        <v>0</v>
      </c>
      <c r="F29" s="13">
        <v>763237.47</v>
      </c>
      <c r="G29" s="13">
        <v>1289552.08</v>
      </c>
      <c r="H29" s="13">
        <v>738091.41</v>
      </c>
      <c r="I29" s="13">
        <v>277202.63</v>
      </c>
      <c r="J29" s="15">
        <v>102676.17</v>
      </c>
      <c r="K29" s="13">
        <v>1159250.05</v>
      </c>
      <c r="L29" s="13">
        <v>964379.95</v>
      </c>
      <c r="M29" s="13">
        <v>8141531.9000000004</v>
      </c>
      <c r="N29" s="13">
        <v>2249672.5499999998</v>
      </c>
      <c r="O29" s="13">
        <v>416403.37</v>
      </c>
      <c r="P29" s="13">
        <v>1508337.47</v>
      </c>
      <c r="Q29" s="13">
        <v>42537.18</v>
      </c>
      <c r="R29" s="13">
        <v>1325870.03</v>
      </c>
      <c r="S29" s="13">
        <v>278921.93</v>
      </c>
      <c r="U29" s="14"/>
    </row>
    <row r="30" spans="1:21" ht="24" customHeight="1" x14ac:dyDescent="0.2">
      <c r="A30" s="26" t="s">
        <v>41</v>
      </c>
      <c r="B30" s="13">
        <f>SUM(B23:B29)</f>
        <v>161885281.52000004</v>
      </c>
      <c r="C30" s="13">
        <f>SUM(C23:C29)</f>
        <v>6527690.870000001</v>
      </c>
      <c r="D30" s="13">
        <f t="shared" ref="D30:S30" si="4">SUM(D23:D29)</f>
        <v>4116370.57</v>
      </c>
      <c r="E30" s="13">
        <f t="shared" si="4"/>
        <v>10687148.439999999</v>
      </c>
      <c r="F30" s="13">
        <f t="shared" si="4"/>
        <v>6018680.3599999994</v>
      </c>
      <c r="G30" s="13">
        <f t="shared" si="4"/>
        <v>9375745.1600000001</v>
      </c>
      <c r="H30" s="13">
        <f t="shared" si="4"/>
        <v>4896757.7</v>
      </c>
      <c r="I30" s="13">
        <f t="shared" si="4"/>
        <v>2125272.4300000002</v>
      </c>
      <c r="J30" s="15">
        <f t="shared" si="4"/>
        <v>979679.27</v>
      </c>
      <c r="K30" s="13">
        <f t="shared" si="4"/>
        <v>8715710.8800000008</v>
      </c>
      <c r="L30" s="13">
        <f t="shared" si="4"/>
        <v>6332079.7500000009</v>
      </c>
      <c r="M30" s="13">
        <f t="shared" si="4"/>
        <v>57662237.200000003</v>
      </c>
      <c r="N30" s="13">
        <f t="shared" si="4"/>
        <v>15997593.699999999</v>
      </c>
      <c r="O30" s="13">
        <f t="shared" si="4"/>
        <v>4029424.04</v>
      </c>
      <c r="P30" s="13">
        <f t="shared" si="4"/>
        <v>12910917.470000001</v>
      </c>
      <c r="Q30" s="13">
        <f t="shared" si="4"/>
        <v>338851.92999999993</v>
      </c>
      <c r="R30" s="13">
        <f t="shared" si="4"/>
        <v>9040499.9799999986</v>
      </c>
      <c r="S30" s="13">
        <f t="shared" si="4"/>
        <v>2130621.7700000005</v>
      </c>
      <c r="U30" s="14"/>
    </row>
    <row r="31" spans="1:21" ht="12.75" x14ac:dyDescent="0.2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 spans="1:21" ht="12.75" x14ac:dyDescent="0.2">
      <c r="A32" s="27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12.75" x14ac:dyDescent="0.2">
      <c r="A33" s="30" t="s">
        <v>42</v>
      </c>
      <c r="B33" s="28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ht="12.75" x14ac:dyDescent="0.2">
      <c r="A34" s="30"/>
    </row>
    <row r="36" spans="1:19" ht="32.25" customHeight="1" x14ac:dyDescent="0.25">
      <c r="A36" s="4"/>
    </row>
    <row r="38" spans="1:19" ht="15" x14ac:dyDescent="0.25">
      <c r="A38" s="4"/>
    </row>
    <row r="39" spans="1:19" ht="15" x14ac:dyDescent="0.25">
      <c r="A39" s="4"/>
    </row>
    <row r="43" spans="1:19" ht="18" customHeight="1" x14ac:dyDescent="0.2"/>
  </sheetData>
  <mergeCells count="3">
    <mergeCell ref="A1:H1"/>
    <mergeCell ref="A2:H2"/>
    <mergeCell ref="A3:I3"/>
  </mergeCells>
  <printOptions horizontalCentered="1"/>
  <pageMargins left="1" right="1" top="1" bottom="1" header="0.5" footer="0.5"/>
  <pageSetup scale="88" firstPageNumber="104" fitToWidth="2" pageOrder="overThenDown" orientation="landscape" useFirstPageNumber="1" r:id="rId1"/>
  <headerFooter alignWithMargins="0">
    <oddHeader>&amp;C&amp;"Helv,Italic"&amp;10Table 20</oddHeader>
    <oddFooter>&amp;L&amp;"Arial,Regular"&amp;9&amp;K00-023      ~County of San Diego~&amp;C&amp;"Arial,Regular"&amp;9 &amp;P</oddFooter>
  </headerFooter>
  <colBreaks count="2" manualBreakCount="2">
    <brk id="5" max="1048575" man="1"/>
    <brk id="15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Park-Shin, Jeannie</dc:creator>
  <cp:lastModifiedBy>Romero, Jill</cp:lastModifiedBy>
  <cp:lastPrinted>2024-06-17T18:27:38Z</cp:lastPrinted>
  <dcterms:created xsi:type="dcterms:W3CDTF">2024-02-05T18:21:40Z</dcterms:created>
  <dcterms:modified xsi:type="dcterms:W3CDTF">2024-06-17T18:27:41Z</dcterms:modified>
</cp:coreProperties>
</file>