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A9FE257F-C666-42F9-81A4-B0025F9CDEC7}" xr6:coauthVersionLast="47" xr6:coauthVersionMax="47" xr10:uidLastSave="{00000000-0000-0000-0000-000000000000}"/>
  <bookViews>
    <workbookView xWindow="-23148" yWindow="1620" windowWidth="23256" windowHeight="13896" xr2:uid="{FC3D36B7-272E-46FD-8B46-358CA4F0FA32}"/>
  </bookViews>
  <sheets>
    <sheet name="ROPS (Jul-Dec)" sheetId="1" r:id="rId1"/>
  </sheets>
  <externalReferences>
    <externalReference r:id="rId2"/>
  </externalReferences>
  <definedNames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g" localSheetId="0">#REF!</definedName>
    <definedName name="\g">#REF!</definedName>
    <definedName name="\n" localSheetId="0">#REF!</definedName>
    <definedName name="\n">#REF!</definedName>
    <definedName name="\p" localSheetId="0">#REF!</definedName>
    <definedName name="\p">#REF!</definedName>
    <definedName name="\r">#N/A</definedName>
    <definedName name="\t" localSheetId="0">#REF!</definedName>
    <definedName name="\t">#REF!</definedName>
    <definedName name="\z" localSheetId="0">#REF!</definedName>
    <definedName name="\z">#REF!</definedName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4" localSheetId="0">#REF!</definedName>
    <definedName name="_4">#REF!</definedName>
    <definedName name="_5" localSheetId="0">#REF!</definedName>
    <definedName name="_5">#REF!</definedName>
    <definedName name="_6" localSheetId="0">#REF!</definedName>
    <definedName name="_6">#REF!</definedName>
    <definedName name="_7" localSheetId="0">#REF!</definedName>
    <definedName name="_7">#REF!</definedName>
    <definedName name="_B">#N/A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PMT8">#N/A</definedName>
    <definedName name="_Sort" localSheetId="0" hidden="1">#REF!</definedName>
    <definedName name="_Sort" hidden="1">#REF!</definedName>
    <definedName name="ADDE">#N/A</definedName>
    <definedName name="ADJINC">#N/A</definedName>
    <definedName name="CASHBAL">#N/A</definedName>
    <definedName name="CHVHACT" localSheetId="0">#REF!</definedName>
    <definedName name="CHVHACT">#REF!</definedName>
    <definedName name="CTR">#N/A</definedName>
    <definedName name="D" localSheetId="0">#REF!</definedName>
    <definedName name="D">#REF!</definedName>
    <definedName name="DD" localSheetId="0">#REF!</definedName>
    <definedName name="DD">#REF!</definedName>
    <definedName name="DEBTCAP">#N/A</definedName>
    <definedName name="DI" localSheetId="0">#REF!</definedName>
    <definedName name="DI">#REF!</definedName>
    <definedName name="DIEGUITOCT" localSheetId="0">#REF!</definedName>
    <definedName name="DIEGUITOCT">#REF!</definedName>
    <definedName name="DOWN" localSheetId="0">#REF!</definedName>
    <definedName name="DOWN">#REF!</definedName>
    <definedName name="DOWN_" localSheetId="0">#REF!</definedName>
    <definedName name="DOWN_">#REF!</definedName>
    <definedName name="DOWNONE">#N/A</definedName>
    <definedName name="HTML_CodePage" hidden="1">1252</definedName>
    <definedName name="HTML_Control" localSheetId="0" hidden="1">{"'503001'!$H$43"}</definedName>
    <definedName name="HTML_Control" hidden="1">{"'503001'!$H$43"}</definedName>
    <definedName name="HTML_Description" hidden="1">""</definedName>
    <definedName name="HTML_Email" hidden="1">""</definedName>
    <definedName name="HTML_Header" hidden="1">"503001"</definedName>
    <definedName name="HTML_LastUpdate" hidden="1">"7/20/99"</definedName>
    <definedName name="HTML_LineAfter" hidden="1">FALSE</definedName>
    <definedName name="HTML_LineBefore" hidden="1">FALSE</definedName>
    <definedName name="HTML_Name" hidden="1">"County of San Diego"</definedName>
    <definedName name="HTML_OBDlg2" hidden="1">TRUE</definedName>
    <definedName name="HTML_OBDlg4" hidden="1">TRUE</definedName>
    <definedName name="HTML_OS" hidden="1">0</definedName>
    <definedName name="HTML_PathFile" hidden="1">"C:\MyHTML.htm"</definedName>
    <definedName name="HTML_Title" hidden="1">"PYMNTS99"</definedName>
    <definedName name="JULIANCT" localSheetId="0">#REF!</definedName>
    <definedName name="JULIANCT">#REF!</definedName>
    <definedName name="LAB">#N/A</definedName>
    <definedName name="MAIN" localSheetId="0">#REF!</definedName>
    <definedName name="MAIN">#REF!</definedName>
    <definedName name="MENU1" localSheetId="0">#REF!</definedName>
    <definedName name="MENU1">#REF!</definedName>
    <definedName name="MENU2" localSheetId="0">#REF!</definedName>
    <definedName name="MENU2">#REF!</definedName>
    <definedName name="MENU3" localSheetId="0">#REF!</definedName>
    <definedName name="MENU3">#REF!</definedName>
    <definedName name="PAGES" localSheetId="0">#REF!</definedName>
    <definedName name="PAGES">#REF!</definedName>
    <definedName name="PAYMENT">#N/A</definedName>
    <definedName name="_xlnm.Print_Area" localSheetId="0">'ROPS (Jul-Dec)'!$A$1:$S$34</definedName>
    <definedName name="_xlnm.Print_Area">#REF!</definedName>
    <definedName name="Print_Area_MI" localSheetId="0">#REF!</definedName>
    <definedName name="Print_Area_MI">#REF!</definedName>
    <definedName name="PRNTNAM">#N/A</definedName>
    <definedName name="Q" localSheetId="0">#REF!</definedName>
    <definedName name="Q">#REF!</definedName>
    <definedName name="RMASTR">#N/A</definedName>
    <definedName name="SRV">'[1]60476 (B)'!$B$3:$H$42</definedName>
    <definedName name="SUPP619">#N/A</definedName>
    <definedName name="SWEETWATER" localSheetId="0">#REF!</definedName>
    <definedName name="SWEETWATER">#REF!</definedName>
    <definedName name="TAXBYCITY" localSheetId="0">#REF!</definedName>
    <definedName name="TAXBYCITY">#REF!</definedName>
    <definedName name="UpperSD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" l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29" i="1"/>
  <c r="B28" i="1"/>
  <c r="B27" i="1"/>
  <c r="B26" i="1"/>
  <c r="B25" i="1"/>
  <c r="B24" i="1"/>
  <c r="B23" i="1"/>
  <c r="B30" i="1" s="1"/>
  <c r="S19" i="1"/>
  <c r="S21" i="1" s="1"/>
  <c r="R19" i="1"/>
  <c r="R21" i="1" s="1"/>
  <c r="Q19" i="1"/>
  <c r="Q21" i="1" s="1"/>
  <c r="P19" i="1"/>
  <c r="P21" i="1" s="1"/>
  <c r="O19" i="1"/>
  <c r="O21" i="1" s="1"/>
  <c r="N19" i="1"/>
  <c r="N21" i="1" s="1"/>
  <c r="M19" i="1"/>
  <c r="M21" i="1" s="1"/>
  <c r="L19" i="1"/>
  <c r="L21" i="1" s="1"/>
  <c r="K19" i="1"/>
  <c r="K21" i="1" s="1"/>
  <c r="J19" i="1"/>
  <c r="J21" i="1" s="1"/>
  <c r="I19" i="1"/>
  <c r="I21" i="1" s="1"/>
  <c r="H19" i="1"/>
  <c r="H21" i="1" s="1"/>
  <c r="G19" i="1"/>
  <c r="G21" i="1" s="1"/>
  <c r="F19" i="1"/>
  <c r="F21" i="1" s="1"/>
  <c r="E19" i="1"/>
  <c r="D19" i="1"/>
  <c r="D21" i="1" s="1"/>
  <c r="C19" i="1"/>
  <c r="C21" i="1" s="1"/>
  <c r="B18" i="1"/>
  <c r="B16" i="1"/>
  <c r="B15" i="1"/>
  <c r="B14" i="1"/>
  <c r="B13" i="1"/>
  <c r="B12" i="1"/>
  <c r="B11" i="1"/>
  <c r="B10" i="1"/>
  <c r="B9" i="1"/>
  <c r="B6" i="1"/>
  <c r="B19" i="1" l="1"/>
  <c r="B21" i="1"/>
</calcChain>
</file>

<file path=xl/sharedStrings.xml><?xml version="1.0" encoding="utf-8"?>
<sst xmlns="http://schemas.openxmlformats.org/spreadsheetml/2006/main" count="44" uniqueCount="43">
  <si>
    <t>REDEVELOPMENT PROPERTY TAX TRUST FUND (RPTTF) ALLOCATION &amp; DISTRIBUTION</t>
  </si>
  <si>
    <t xml:space="preserve">Title of Former Redevelopment Agency (RDA): </t>
  </si>
  <si>
    <t>Countywide 
Totals</t>
  </si>
  <si>
    <t>Carlsbad 
RDA</t>
  </si>
  <si>
    <t>Chula Vista 
RDA</t>
  </si>
  <si>
    <t>Coronado 
RDA</t>
  </si>
  <si>
    <t>El Cajon 
RDA</t>
  </si>
  <si>
    <t>Escondido 
RDA</t>
  </si>
  <si>
    <t>Imperial Beach 
RDA</t>
  </si>
  <si>
    <t>La Mesa 
RDA</t>
  </si>
  <si>
    <t>Lemon Grove 
RDA</t>
  </si>
  <si>
    <t>National City 
RDA</t>
  </si>
  <si>
    <t>Oceanside 
RDA</t>
  </si>
  <si>
    <t>City of 
San Diego RDA</t>
  </si>
  <si>
    <t>San Marcos 
RDA</t>
  </si>
  <si>
    <t>Santee 
RDA</t>
  </si>
  <si>
    <t>Poway 
RDA</t>
  </si>
  <si>
    <t>Solana Beach 
RDA</t>
  </si>
  <si>
    <t>Vista 
RDA</t>
  </si>
  <si>
    <t>County of 
San Diego RDA</t>
  </si>
  <si>
    <t>RPTTF Deposits</t>
  </si>
  <si>
    <t>RPTTF Distributions (Include all payments made pursuant to Health and Safety Code (H&amp;S) Section 34183.):</t>
  </si>
  <si>
    <t>Administrative Distributions</t>
  </si>
  <si>
    <t>City Passthrough Payments</t>
  </si>
  <si>
    <t>County Passthrough Payments</t>
  </si>
  <si>
    <t>Special District Passthrough Payments</t>
  </si>
  <si>
    <t>K-12 School Passthrough Payments</t>
  </si>
  <si>
    <t>Community College Passthrough Payments</t>
  </si>
  <si>
    <t xml:space="preserve">County Office of Education </t>
  </si>
  <si>
    <t>Educational Revenue Augmentation Fund</t>
  </si>
  <si>
    <t>Enforceable Obligations (EOs) Distributions (Includes approved EOs and Successor Agency's administrative cost allowance)</t>
  </si>
  <si>
    <t>Total Distributions</t>
  </si>
  <si>
    <t>Residual Balance
(RPTTF Deposits - Total Distributions)</t>
  </si>
  <si>
    <t>Residual Distributions Pursuant to H&amp;S Section 34183(a)(4) :</t>
  </si>
  <si>
    <t>Cities</t>
  </si>
  <si>
    <t xml:space="preserve">County  </t>
  </si>
  <si>
    <t>Special Districts</t>
  </si>
  <si>
    <t>K-12 Schools</t>
  </si>
  <si>
    <t xml:space="preserve">Community Colleges  </t>
  </si>
  <si>
    <t xml:space="preserve">County Office of Education  </t>
  </si>
  <si>
    <t>Total Residual Distributions</t>
  </si>
  <si>
    <t>JUNE 2, 2025 PAYMENT</t>
  </si>
  <si>
    <t>Note: This distribution is related to Recognized Obligation Payment Schedule (ROPS) for July 2025 to December 2025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</si>
</sst>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41" fontId="3" fillId="0" borderId="0" xfId="1" applyNumberFormat="1" applyFont="1" applyAlignment="1">
      <alignment horizontal="centerContinuous"/>
    </xf>
    <xf numFmtId="0" fontId="3" fillId="0" borderId="0" xfId="1" applyFont="1"/>
    <xf numFmtId="0" fontId="4" fillId="0" borderId="0" xfId="1" applyFont="1"/>
    <xf numFmtId="0" fontId="5" fillId="0" borderId="0" xfId="1" applyFont="1"/>
    <xf numFmtId="41" fontId="5" fillId="0" borderId="0" xfId="1" applyNumberFormat="1" applyFont="1" applyAlignment="1">
      <alignment horizontal="center" wrapText="1"/>
    </xf>
    <xf numFmtId="41" fontId="6" fillId="0" borderId="0" xfId="1" applyNumberFormat="1" applyFont="1"/>
    <xf numFmtId="0" fontId="5" fillId="0" borderId="1" xfId="1" applyFont="1" applyBorder="1" applyAlignment="1">
      <alignment horizontal="left"/>
    </xf>
    <xf numFmtId="41" fontId="5" fillId="0" borderId="1" xfId="1" applyNumberFormat="1" applyFont="1" applyBorder="1"/>
    <xf numFmtId="41" fontId="5" fillId="0" borderId="0" xfId="1" applyNumberFormat="1" applyFont="1"/>
    <xf numFmtId="0" fontId="5" fillId="0" borderId="0" xfId="1" applyFont="1" applyAlignment="1">
      <alignment wrapText="1"/>
    </xf>
    <xf numFmtId="0" fontId="5" fillId="0" borderId="2" xfId="1" applyFont="1" applyBorder="1" applyAlignment="1">
      <alignment horizontal="left" indent="2"/>
    </xf>
    <xf numFmtId="41" fontId="5" fillId="0" borderId="2" xfId="2" applyNumberFormat="1" applyFont="1" applyFill="1" applyBorder="1" applyAlignment="1"/>
    <xf numFmtId="164" fontId="3" fillId="0" borderId="0" xfId="1" applyNumberFormat="1" applyFont="1"/>
    <xf numFmtId="37" fontId="5" fillId="0" borderId="2" xfId="2" applyNumberFormat="1" applyFont="1" applyFill="1" applyBorder="1" applyAlignment="1"/>
    <xf numFmtId="0" fontId="5" fillId="0" borderId="0" xfId="1" applyFont="1" applyAlignment="1">
      <alignment horizontal="left" indent="2"/>
    </xf>
    <xf numFmtId="41" fontId="5" fillId="0" borderId="0" xfId="2" applyNumberFormat="1" applyFont="1" applyFill="1" applyBorder="1" applyAlignment="1"/>
    <xf numFmtId="0" fontId="5" fillId="0" borderId="1" xfId="1" applyFont="1" applyBorder="1" applyAlignment="1">
      <alignment horizontal="left" wrapText="1" indent="2"/>
    </xf>
    <xf numFmtId="41" fontId="5" fillId="0" borderId="1" xfId="2" applyNumberFormat="1" applyFont="1" applyFill="1" applyBorder="1" applyAlignment="1"/>
    <xf numFmtId="0" fontId="5" fillId="0" borderId="1" xfId="1" applyFont="1" applyBorder="1"/>
    <xf numFmtId="0" fontId="5" fillId="0" borderId="1" xfId="1" applyFont="1" applyBorder="1" applyAlignment="1">
      <alignment wrapText="1"/>
    </xf>
    <xf numFmtId="41" fontId="5" fillId="0" borderId="2" xfId="1" applyNumberFormat="1" applyFont="1" applyBorder="1"/>
    <xf numFmtId="0" fontId="5" fillId="0" borderId="2" xfId="1" applyFont="1" applyBorder="1" applyAlignment="1">
      <alignment horizontal="left" wrapText="1" indent="2"/>
    </xf>
    <xf numFmtId="0" fontId="5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41" fontId="7" fillId="0" borderId="0" xfId="2" applyNumberFormat="1" applyFont="1" applyFill="1" applyBorder="1" applyAlignment="1"/>
    <xf numFmtId="41" fontId="3" fillId="0" borderId="0" xfId="2" applyNumberFormat="1" applyFont="1" applyFill="1" applyBorder="1" applyAlignment="1"/>
    <xf numFmtId="165" fontId="7" fillId="0" borderId="0" xfId="2" applyNumberFormat="1" applyFont="1" applyFill="1" applyBorder="1" applyAlignment="1"/>
    <xf numFmtId="0" fontId="8" fillId="0" borderId="0" xfId="1" applyFont="1"/>
    <xf numFmtId="41" fontId="7" fillId="0" borderId="0" xfId="1" applyNumberFormat="1" applyFont="1"/>
    <xf numFmtId="41" fontId="3" fillId="0" borderId="0" xfId="1" applyNumberFormat="1" applyFont="1"/>
    <xf numFmtId="0" fontId="9" fillId="0" borderId="0" xfId="1" applyFont="1"/>
    <xf numFmtId="37" fontId="5" fillId="0" borderId="1" xfId="2" applyNumberFormat="1" applyFont="1" applyFill="1" applyBorder="1" applyAlignment="1"/>
    <xf numFmtId="0" fontId="2" fillId="0" borderId="0" xfId="1" applyFont="1" applyAlignment="1">
      <alignment horizontal="center"/>
    </xf>
  </cellXfs>
  <cellStyles count="3">
    <cellStyle name="Comma 3" xfId="2" xr:uid="{81CDB04F-B01D-4659-AE01-5CB99B837C89}"/>
    <cellStyle name="Normal" xfId="0" builtinId="0"/>
    <cellStyle name="Normal 4" xfId="1" xr:uid="{B70D7BEE-AC27-4C0D-ACC0-A77469AB2C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dcac01\vol1\HOME\PTSCRA\SYMPHONY\CRADATA\SRVBI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VCAGMT"/>
      <sheetName val="INVLOG99"/>
      <sheetName val="INVOICELOG00"/>
      <sheetName val="INVOICELOG01"/>
      <sheetName val="INVOICELOG02"/>
      <sheetName val="60688 (B)"/>
      <sheetName val="60677"/>
      <sheetName val="60677(b)"/>
      <sheetName val="60646"/>
      <sheetName val="60646(b)"/>
      <sheetName val="60636(b)"/>
      <sheetName val="60628"/>
      <sheetName val="60628(B)"/>
      <sheetName val="60627 (F)"/>
      <sheetName val="60627"/>
      <sheetName val="60627(B)"/>
      <sheetName val="60626(b)"/>
      <sheetName val="60625(b)"/>
      <sheetName val="60624(b)"/>
      <sheetName val="60613(b) "/>
      <sheetName val="60584 (B)"/>
      <sheetName val="60579"/>
      <sheetName val="60579 (B)"/>
      <sheetName val="60595"/>
      <sheetName val="60565 (B)"/>
      <sheetName val="60544 (B)"/>
      <sheetName val="60543"/>
      <sheetName val="60543 (B) "/>
      <sheetName val="60542"/>
      <sheetName val="60542 (B)"/>
      <sheetName val="60523"/>
      <sheetName val="60505 (B)"/>
      <sheetName val="60488 (B)"/>
      <sheetName val="60486"/>
      <sheetName val="60486  (B)"/>
      <sheetName val="60476"/>
      <sheetName val="60476 (B)"/>
      <sheetName val="60475"/>
      <sheetName val="60475 (B)"/>
      <sheetName val="60474"/>
      <sheetName val="60474 (B)"/>
      <sheetName val="60473"/>
      <sheetName val="60473 (B)"/>
      <sheetName val="60412 (B)  "/>
      <sheetName val="60394 (B) "/>
      <sheetName val="60383 (B)"/>
      <sheetName val="60382 (B)"/>
      <sheetName val="60369 (B) "/>
      <sheetName val="60366"/>
      <sheetName val="60366 (B)   "/>
      <sheetName val="60367"/>
      <sheetName val="60367 (B) "/>
      <sheetName val="60331"/>
      <sheetName val="60331  (B)"/>
      <sheetName val="60595 (B)"/>
      <sheetName val="60584 (B)    (2)"/>
      <sheetName val="INVOICELOG "/>
      <sheetName val="INVOICELOG"/>
      <sheetName val="60523 (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3">
          <cell r="B3" t="str">
            <v>AUDITOR CONTROLLER - PROPERTY TAX SERVICE</v>
          </cell>
        </row>
        <row r="4">
          <cell r="B4" t="str">
            <v>ACCOUNTING SERVICE BILLING</v>
          </cell>
        </row>
        <row r="5">
          <cell r="B5" t="str">
            <v>(FOR INTERNAL USE ONLY)</v>
          </cell>
        </row>
        <row r="9">
          <cell r="B9" t="str">
            <v>Section I</v>
          </cell>
        </row>
        <row r="10">
          <cell r="B10" t="str">
            <v>REQUESTOR</v>
          </cell>
          <cell r="C10" t="str">
            <v>ORG</v>
          </cell>
          <cell r="D10" t="str">
            <v>REV ACCT</v>
          </cell>
          <cell r="E10" t="str">
            <v>DEPT</v>
          </cell>
          <cell r="F10" t="str">
            <v>HOURS/UNITS</v>
          </cell>
          <cell r="G10" t="str">
            <v>RATE</v>
          </cell>
          <cell r="H10" t="str">
            <v>COST</v>
          </cell>
        </row>
        <row r="12">
          <cell r="B12" t="str">
            <v>Center City</v>
          </cell>
          <cell r="C12">
            <v>1072</v>
          </cell>
          <cell r="D12">
            <v>9718</v>
          </cell>
          <cell r="E12" t="str">
            <v>AUDITOR</v>
          </cell>
          <cell r="F12">
            <v>67.471000000000004</v>
          </cell>
          <cell r="G12">
            <v>50</v>
          </cell>
          <cell r="H12">
            <v>3373.55</v>
          </cell>
        </row>
        <row r="13">
          <cell r="B13" t="str">
            <v xml:space="preserve"> </v>
          </cell>
        </row>
        <row r="15">
          <cell r="B15" t="str">
            <v>Regarding:</v>
          </cell>
        </row>
        <row r="16">
          <cell r="B16" t="str">
            <v>Service Billing Fee for FY 1998/99</v>
          </cell>
          <cell r="F16" t="str">
            <v>TOTAL</v>
          </cell>
          <cell r="H16">
            <v>3373.55</v>
          </cell>
        </row>
        <row r="19">
          <cell r="B19" t="str">
            <v>Section II</v>
          </cell>
        </row>
        <row r="20">
          <cell r="B20" t="str">
            <v>ADDRESS:</v>
          </cell>
        </row>
        <row r="22">
          <cell r="B22" t="str">
            <v>Centre City Development Corporation</v>
          </cell>
        </row>
        <row r="23">
          <cell r="B23" t="str">
            <v>225 Broadway, Suite 1100</v>
          </cell>
        </row>
        <row r="24">
          <cell r="B24" t="str">
            <v>San Diego, Ca 92101</v>
          </cell>
        </row>
        <row r="27">
          <cell r="B27" t="str">
            <v>ATTENTION:  Frank J. Alessi</v>
          </cell>
        </row>
        <row r="30">
          <cell r="B30" t="str">
            <v>GENERAL ACCOUNTING:</v>
          </cell>
        </row>
        <row r="32">
          <cell r="B32" t="str">
            <v>Please bill the agency shown in Section II above and use the information</v>
          </cell>
        </row>
        <row r="33">
          <cell r="B33" t="str">
            <v>in Section I for accounting purposes.</v>
          </cell>
        </row>
        <row r="35">
          <cell r="B35" t="str">
            <v>The corresponding letter and/or backup should be sent with the</v>
          </cell>
        </row>
        <row r="36">
          <cell r="B36" t="str">
            <v>original invoice to the requesting agency.  Please forward a copy of</v>
          </cell>
        </row>
        <row r="37">
          <cell r="B37" t="str">
            <v>the invoice and ensuing deposit permit to:  MS A-5  Attn: Rodger Johnson</v>
          </cell>
        </row>
        <row r="42">
          <cell r="B42" t="str">
            <v>Reviewed by</v>
          </cell>
          <cell r="E42" t="str">
            <v>Date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A115-DC02-4766-99C5-CA2D6E31423B}">
  <sheetPr>
    <tabColor rgb="FFFF0000"/>
  </sheetPr>
  <dimension ref="A1:U43"/>
  <sheetViews>
    <sheetView tabSelected="1" view="pageBreakPreview" zoomScaleNormal="85" zoomScaleSheetLayoutView="100" workbookViewId="0">
      <pane xSplit="1" ySplit="4" topLeftCell="B5" activePane="bottomRight" state="frozen"/>
      <selection activeCell="A10" sqref="A10"/>
      <selection pane="topRight" activeCell="A10" sqref="A10"/>
      <selection pane="bottomLeft" activeCell="A10" sqref="A10"/>
      <selection pane="bottomRight" activeCell="J18" sqref="J18"/>
    </sheetView>
  </sheetViews>
  <sheetFormatPr defaultColWidth="9.140625" defaultRowHeight="14.25" x14ac:dyDescent="0.2"/>
  <cols>
    <col min="1" max="1" width="39.7109375" style="32" customWidth="1"/>
    <col min="2" max="2" width="12" style="30" bestFit="1" customWidth="1"/>
    <col min="3" max="7" width="11" style="31" bestFit="1" customWidth="1"/>
    <col min="8" max="8" width="13.42578125" style="31" bestFit="1" customWidth="1"/>
    <col min="9" max="9" width="10" style="31" bestFit="1" customWidth="1"/>
    <col min="10" max="10" width="11.7109375" style="31" customWidth="1"/>
    <col min="11" max="11" width="11.28515625" style="31" bestFit="1" customWidth="1"/>
    <col min="12" max="12" width="12.140625" style="31" customWidth="1"/>
    <col min="13" max="13" width="13.42578125" style="31" bestFit="1" customWidth="1"/>
    <col min="14" max="14" width="11" style="31" customWidth="1"/>
    <col min="15" max="16" width="11" style="31" bestFit="1" customWidth="1"/>
    <col min="17" max="17" width="11.5703125" style="31" customWidth="1"/>
    <col min="18" max="18" width="11" style="31" bestFit="1" customWidth="1"/>
    <col min="19" max="19" width="13.42578125" style="31" bestFit="1" customWidth="1"/>
    <col min="20" max="20" width="14.5703125" style="3" customWidth="1"/>
    <col min="21" max="21" width="13.28515625" style="3" bestFit="1" customWidth="1"/>
    <col min="22" max="16384" width="9.140625" style="3"/>
  </cols>
  <sheetData>
    <row r="1" spans="1:21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ht="15.75" x14ac:dyDescent="0.25">
      <c r="A2" s="34" t="s">
        <v>41</v>
      </c>
      <c r="B2" s="34"/>
      <c r="C2" s="34"/>
      <c r="D2" s="34"/>
      <c r="E2" s="34"/>
      <c r="F2" s="34"/>
      <c r="G2" s="34"/>
      <c r="H2" s="34"/>
      <c r="I2" s="1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ht="36" x14ac:dyDescent="0.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</row>
    <row r="5" spans="1:21" ht="12.75" x14ac:dyDescent="0.2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1" ht="12.75" x14ac:dyDescent="0.2">
      <c r="A6" s="8" t="s">
        <v>20</v>
      </c>
      <c r="B6" s="9">
        <f>SUM(C6:S6)</f>
        <v>552492664.86000001</v>
      </c>
      <c r="C6" s="9">
        <v>12174098.520000007</v>
      </c>
      <c r="D6" s="9">
        <v>19072255.429999996</v>
      </c>
      <c r="E6" s="9">
        <v>22710184.420000002</v>
      </c>
      <c r="F6" s="9">
        <v>15497034.149999997</v>
      </c>
      <c r="G6" s="9">
        <v>27782121.649999999</v>
      </c>
      <c r="H6" s="9">
        <v>15587341.160000004</v>
      </c>
      <c r="I6" s="9">
        <v>3372859.0200000005</v>
      </c>
      <c r="J6" s="9">
        <v>4550704.0699999994</v>
      </c>
      <c r="K6" s="9">
        <v>18164208.189999998</v>
      </c>
      <c r="L6" s="9">
        <v>14147051.280000003</v>
      </c>
      <c r="M6" s="9">
        <v>241130139.49000004</v>
      </c>
      <c r="N6" s="9">
        <v>72708455.62999998</v>
      </c>
      <c r="O6" s="9">
        <v>12789588.070000004</v>
      </c>
      <c r="P6" s="9">
        <v>39367278.000000007</v>
      </c>
      <c r="Q6" s="9">
        <v>1836554.2899999996</v>
      </c>
      <c r="R6" s="9">
        <v>27518353.640000004</v>
      </c>
      <c r="S6" s="9">
        <v>4084437.8499999987</v>
      </c>
    </row>
    <row r="7" spans="1:21" ht="12.75" x14ac:dyDescent="0.2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21" ht="36" x14ac:dyDescent="0.2">
      <c r="A8" s="11" t="s">
        <v>21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21" ht="12.75" x14ac:dyDescent="0.2">
      <c r="A9" s="12" t="s">
        <v>22</v>
      </c>
      <c r="B9" s="13">
        <f>SUM(C9:S9)</f>
        <v>4358428.6900000004</v>
      </c>
      <c r="C9" s="13">
        <v>96425.8</v>
      </c>
      <c r="D9" s="13">
        <v>182350.34</v>
      </c>
      <c r="E9" s="13">
        <v>170332.93</v>
      </c>
      <c r="F9" s="13">
        <v>130876.9</v>
      </c>
      <c r="G9" s="13">
        <v>207942.52</v>
      </c>
      <c r="H9" s="13">
        <v>124064.1</v>
      </c>
      <c r="I9" s="13">
        <v>44405.32</v>
      </c>
      <c r="J9" s="13">
        <v>38378.720000000001</v>
      </c>
      <c r="K9" s="13">
        <v>175820.57</v>
      </c>
      <c r="L9" s="13">
        <v>107024.1</v>
      </c>
      <c r="M9" s="13">
        <v>1860436.73</v>
      </c>
      <c r="N9" s="13">
        <v>549427.68999999994</v>
      </c>
      <c r="O9" s="13">
        <v>103000.43</v>
      </c>
      <c r="P9" s="13">
        <v>294294.34000000003</v>
      </c>
      <c r="Q9" s="13">
        <v>18920.349999999999</v>
      </c>
      <c r="R9" s="13">
        <v>214545.91</v>
      </c>
      <c r="S9" s="13">
        <v>40181.94</v>
      </c>
      <c r="U9" s="14"/>
    </row>
    <row r="10" spans="1:21" ht="12.75" x14ac:dyDescent="0.2">
      <c r="A10" s="12" t="s">
        <v>23</v>
      </c>
      <c r="B10" s="13">
        <f t="shared" ref="B10:B14" si="0">SUM(C10:S10)</f>
        <v>10345710.169999998</v>
      </c>
      <c r="C10" s="15">
        <v>0</v>
      </c>
      <c r="D10" s="13">
        <v>332704.18999999994</v>
      </c>
      <c r="E10" s="15">
        <v>0</v>
      </c>
      <c r="F10" s="13">
        <v>155555.68000000002</v>
      </c>
      <c r="G10" s="13">
        <v>401943.84</v>
      </c>
      <c r="H10" s="13">
        <v>647730.29</v>
      </c>
      <c r="I10" s="15">
        <v>0</v>
      </c>
      <c r="J10" s="15">
        <v>0</v>
      </c>
      <c r="K10" s="13">
        <v>503769.87</v>
      </c>
      <c r="L10" s="13">
        <v>438706.34</v>
      </c>
      <c r="M10" s="13">
        <v>7352766.5799999991</v>
      </c>
      <c r="N10" s="15">
        <v>0</v>
      </c>
      <c r="O10" s="13">
        <v>449242.17</v>
      </c>
      <c r="P10" s="15">
        <v>0</v>
      </c>
      <c r="Q10" s="13">
        <v>63289.78</v>
      </c>
      <c r="R10" s="13">
        <v>1.43</v>
      </c>
      <c r="S10" s="15">
        <v>0</v>
      </c>
      <c r="U10" s="14"/>
    </row>
    <row r="11" spans="1:21" ht="12.75" x14ac:dyDescent="0.2">
      <c r="A11" s="12" t="s">
        <v>24</v>
      </c>
      <c r="B11" s="13">
        <f t="shared" si="0"/>
        <v>71545851.739999995</v>
      </c>
      <c r="C11" s="15">
        <v>0</v>
      </c>
      <c r="D11" s="13">
        <v>1467359.81</v>
      </c>
      <c r="E11" s="15">
        <v>0</v>
      </c>
      <c r="F11" s="13">
        <v>2194517.79</v>
      </c>
      <c r="G11" s="13">
        <v>5738808.2299999986</v>
      </c>
      <c r="H11" s="13">
        <v>790981.55</v>
      </c>
      <c r="I11" s="13">
        <v>108493.30999999998</v>
      </c>
      <c r="J11" s="13">
        <v>909972.95000000019</v>
      </c>
      <c r="K11" s="13">
        <v>2523353.92</v>
      </c>
      <c r="L11" s="13">
        <v>526324.6</v>
      </c>
      <c r="M11" s="13">
        <v>28193544.16</v>
      </c>
      <c r="N11" s="13">
        <v>18368378.109999999</v>
      </c>
      <c r="O11" s="13">
        <v>645872.58000000007</v>
      </c>
      <c r="P11" s="13">
        <v>7203209.6200000001</v>
      </c>
      <c r="Q11" s="13">
        <v>96704.459999999992</v>
      </c>
      <c r="R11" s="13">
        <v>2778330.6500000004</v>
      </c>
      <c r="S11" s="15">
        <v>0</v>
      </c>
      <c r="U11" s="14"/>
    </row>
    <row r="12" spans="1:21" ht="12.75" x14ac:dyDescent="0.2">
      <c r="A12" s="12" t="s">
        <v>25</v>
      </c>
      <c r="B12" s="13">
        <f t="shared" si="0"/>
        <v>5014034.6400000006</v>
      </c>
      <c r="C12" s="15">
        <v>0</v>
      </c>
      <c r="D12" s="15">
        <v>27205.120000000003</v>
      </c>
      <c r="E12" s="15">
        <v>0</v>
      </c>
      <c r="F12" s="15">
        <v>90049.2</v>
      </c>
      <c r="G12" s="15">
        <v>316022.85000000003</v>
      </c>
      <c r="H12" s="15">
        <v>46.95</v>
      </c>
      <c r="I12" s="15">
        <v>0</v>
      </c>
      <c r="J12" s="15">
        <v>21594.559999999998</v>
      </c>
      <c r="K12" s="15">
        <v>18632.420000000002</v>
      </c>
      <c r="L12" s="15">
        <v>77182.33</v>
      </c>
      <c r="M12" s="15">
        <v>86145.12</v>
      </c>
      <c r="N12" s="15">
        <v>3936781.44</v>
      </c>
      <c r="O12" s="15">
        <v>94127.54</v>
      </c>
      <c r="P12" s="15">
        <v>104396.95999999999</v>
      </c>
      <c r="Q12" s="15">
        <v>16517.43</v>
      </c>
      <c r="R12" s="15">
        <v>154507.24</v>
      </c>
      <c r="S12" s="15">
        <v>70825.48000000001</v>
      </c>
      <c r="U12" s="14"/>
    </row>
    <row r="13" spans="1:21" ht="12.75" x14ac:dyDescent="0.2">
      <c r="A13" s="12" t="s">
        <v>26</v>
      </c>
      <c r="B13" s="13">
        <f t="shared" si="0"/>
        <v>64321019.730000004</v>
      </c>
      <c r="C13" s="15">
        <v>0</v>
      </c>
      <c r="D13" s="13">
        <v>2619675.2800000003</v>
      </c>
      <c r="E13" s="13">
        <v>1516339.34</v>
      </c>
      <c r="F13" s="13">
        <v>1261251.6000000001</v>
      </c>
      <c r="G13" s="13">
        <v>7020840.2999999998</v>
      </c>
      <c r="H13" s="13">
        <v>2378683.66</v>
      </c>
      <c r="I13" s="13">
        <v>57339.81</v>
      </c>
      <c r="J13" s="13">
        <v>381869.32999999996</v>
      </c>
      <c r="K13" s="13">
        <v>243843.66</v>
      </c>
      <c r="L13" s="13">
        <v>1455474.75</v>
      </c>
      <c r="M13" s="13">
        <v>32166953.320000004</v>
      </c>
      <c r="N13" s="13">
        <v>8794996.2600000016</v>
      </c>
      <c r="O13" s="13">
        <v>1492522.78</v>
      </c>
      <c r="P13" s="15">
        <v>0</v>
      </c>
      <c r="Q13" s="13">
        <v>368314.35</v>
      </c>
      <c r="R13" s="13">
        <v>3519685.9099999997</v>
      </c>
      <c r="S13" s="13">
        <v>1043229.38</v>
      </c>
      <c r="T13" s="14"/>
      <c r="U13" s="14"/>
    </row>
    <row r="14" spans="1:21" ht="12.75" x14ac:dyDescent="0.2">
      <c r="A14" s="12" t="s">
        <v>27</v>
      </c>
      <c r="B14" s="13">
        <f t="shared" si="0"/>
        <v>9425896.3499999996</v>
      </c>
      <c r="C14" s="15">
        <v>0</v>
      </c>
      <c r="D14" s="13">
        <v>277256.96000000002</v>
      </c>
      <c r="E14" s="15">
        <v>0</v>
      </c>
      <c r="F14" s="13">
        <v>467058.86000000004</v>
      </c>
      <c r="G14" s="13">
        <v>667983.42000000004</v>
      </c>
      <c r="H14" s="13">
        <v>231360.11</v>
      </c>
      <c r="I14" s="13">
        <v>11035.54</v>
      </c>
      <c r="J14" s="13">
        <v>144700.51</v>
      </c>
      <c r="K14" s="13">
        <v>351576.68</v>
      </c>
      <c r="L14" s="13">
        <v>312341.77</v>
      </c>
      <c r="M14" s="13">
        <v>4100775.15</v>
      </c>
      <c r="N14" s="13">
        <v>1315230.1600000001</v>
      </c>
      <c r="O14" s="13">
        <v>240152.39</v>
      </c>
      <c r="P14" s="13">
        <v>1054723.6399999999</v>
      </c>
      <c r="Q14" s="13">
        <v>59687.14</v>
      </c>
      <c r="R14" s="13">
        <v>147223.94</v>
      </c>
      <c r="S14" s="13">
        <v>44790.080000000002</v>
      </c>
      <c r="U14" s="14"/>
    </row>
    <row r="15" spans="1:21" ht="12.75" x14ac:dyDescent="0.2">
      <c r="A15" s="12" t="s">
        <v>28</v>
      </c>
      <c r="B15" s="13">
        <f>SUM(C15:S15)</f>
        <v>3723459.2800000003</v>
      </c>
      <c r="C15" s="15">
        <v>0</v>
      </c>
      <c r="D15" s="13">
        <v>111075.38</v>
      </c>
      <c r="E15" s="15">
        <v>0</v>
      </c>
      <c r="F15" s="13">
        <v>73296.73</v>
      </c>
      <c r="G15" s="13">
        <v>320502.55</v>
      </c>
      <c r="H15" s="13">
        <v>103147.29</v>
      </c>
      <c r="I15" s="13">
        <v>1705.79</v>
      </c>
      <c r="J15" s="13">
        <v>31257.15</v>
      </c>
      <c r="K15" s="13">
        <v>357334.15</v>
      </c>
      <c r="L15" s="13">
        <v>94134.41</v>
      </c>
      <c r="M15" s="13">
        <v>1188831.49</v>
      </c>
      <c r="N15" s="13">
        <v>886967.46000000008</v>
      </c>
      <c r="O15" s="13">
        <v>50537.78</v>
      </c>
      <c r="P15" s="13">
        <v>264862.49</v>
      </c>
      <c r="Q15" s="13">
        <v>17574.740000000002</v>
      </c>
      <c r="R15" s="13">
        <v>187040.83000000002</v>
      </c>
      <c r="S15" s="13">
        <v>35191.039999999994</v>
      </c>
      <c r="U15" s="14"/>
    </row>
    <row r="16" spans="1:21" ht="12.75" x14ac:dyDescent="0.2">
      <c r="A16" s="12" t="s">
        <v>29</v>
      </c>
      <c r="B16" s="13">
        <f>SUM(C16:S16)</f>
        <v>5643990.3499999987</v>
      </c>
      <c r="C16" s="15">
        <v>0</v>
      </c>
      <c r="D16" s="13">
        <v>524390.13</v>
      </c>
      <c r="E16" s="15">
        <v>0</v>
      </c>
      <c r="F16" s="15">
        <v>74140.36</v>
      </c>
      <c r="G16" s="15">
        <v>0</v>
      </c>
      <c r="H16" s="15">
        <v>824130.14999999991</v>
      </c>
      <c r="I16" s="15">
        <v>0</v>
      </c>
      <c r="J16" s="15">
        <v>68434.290000000008</v>
      </c>
      <c r="K16" s="15">
        <v>71021.98</v>
      </c>
      <c r="L16" s="15">
        <v>578055.80000000005</v>
      </c>
      <c r="M16" s="15">
        <v>2674881.4299999992</v>
      </c>
      <c r="N16" s="15">
        <v>5158.8999999999996</v>
      </c>
      <c r="O16" s="15">
        <v>378001.76</v>
      </c>
      <c r="P16" s="15">
        <v>0</v>
      </c>
      <c r="Q16" s="15">
        <v>0</v>
      </c>
      <c r="R16" s="15">
        <v>439382.27999999997</v>
      </c>
      <c r="S16" s="15">
        <v>6393.27</v>
      </c>
      <c r="U16" s="14"/>
    </row>
    <row r="17" spans="1:21" ht="6.75" customHeight="1" x14ac:dyDescent="0.2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U17" s="14"/>
    </row>
    <row r="18" spans="1:21" ht="36" x14ac:dyDescent="0.2">
      <c r="A18" s="18" t="s">
        <v>30</v>
      </c>
      <c r="B18" s="19">
        <f>SUM(C18:S18)</f>
        <v>64322201.150000006</v>
      </c>
      <c r="C18" s="33">
        <v>0</v>
      </c>
      <c r="D18" s="19">
        <v>208024</v>
      </c>
      <c r="E18" s="19">
        <v>21023512.150000002</v>
      </c>
      <c r="F18" s="19">
        <v>3244740</v>
      </c>
      <c r="G18" s="19">
        <v>150000</v>
      </c>
      <c r="H18" s="19">
        <v>1141480</v>
      </c>
      <c r="I18" s="19">
        <v>1166775</v>
      </c>
      <c r="J18" s="19">
        <v>1438793</v>
      </c>
      <c r="K18" s="19">
        <v>3534826</v>
      </c>
      <c r="L18" s="19">
        <v>2225897</v>
      </c>
      <c r="M18" s="19">
        <v>7493031</v>
      </c>
      <c r="N18" s="19">
        <v>7965949</v>
      </c>
      <c r="O18" s="19">
        <v>1665049</v>
      </c>
      <c r="P18" s="19">
        <v>8278304</v>
      </c>
      <c r="Q18" s="19">
        <v>68389</v>
      </c>
      <c r="R18" s="19">
        <v>2714283</v>
      </c>
      <c r="S18" s="19">
        <v>2003149</v>
      </c>
      <c r="U18" s="14"/>
    </row>
    <row r="19" spans="1:21" ht="24" customHeight="1" x14ac:dyDescent="0.2">
      <c r="A19" s="20" t="s">
        <v>31</v>
      </c>
      <c r="B19" s="13">
        <f>SUM(C19:S19)</f>
        <v>238700592.09999999</v>
      </c>
      <c r="C19" s="13">
        <f>SUM(C9:C18)</f>
        <v>96425.8</v>
      </c>
      <c r="D19" s="13">
        <f t="shared" ref="D19:S19" si="1">SUM(D9:D18)</f>
        <v>5750041.21</v>
      </c>
      <c r="E19" s="13">
        <f t="shared" si="1"/>
        <v>22710184.420000002</v>
      </c>
      <c r="F19" s="13">
        <f t="shared" si="1"/>
        <v>7691487.120000001</v>
      </c>
      <c r="G19" s="13">
        <f t="shared" si="1"/>
        <v>14824043.709999999</v>
      </c>
      <c r="H19" s="13">
        <f t="shared" si="1"/>
        <v>6241624.0999999996</v>
      </c>
      <c r="I19" s="13">
        <f t="shared" si="1"/>
        <v>1389754.77</v>
      </c>
      <c r="J19" s="13">
        <f t="shared" si="1"/>
        <v>3035000.51</v>
      </c>
      <c r="K19" s="13">
        <f t="shared" si="1"/>
        <v>7780179.25</v>
      </c>
      <c r="L19" s="13">
        <f t="shared" si="1"/>
        <v>5815141.1000000006</v>
      </c>
      <c r="M19" s="13">
        <f t="shared" si="1"/>
        <v>85117364.979999989</v>
      </c>
      <c r="N19" s="13">
        <f t="shared" si="1"/>
        <v>41822889.020000003</v>
      </c>
      <c r="O19" s="13">
        <f t="shared" si="1"/>
        <v>5118506.43</v>
      </c>
      <c r="P19" s="13">
        <f t="shared" si="1"/>
        <v>17199791.050000001</v>
      </c>
      <c r="Q19" s="13">
        <f t="shared" si="1"/>
        <v>709397.25</v>
      </c>
      <c r="R19" s="13">
        <f t="shared" si="1"/>
        <v>10155001.190000001</v>
      </c>
      <c r="S19" s="13">
        <f t="shared" si="1"/>
        <v>3243760.1900000004</v>
      </c>
      <c r="U19" s="14"/>
    </row>
    <row r="20" spans="1:21" ht="12.75" x14ac:dyDescent="0.2">
      <c r="A20" s="5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U20" s="14"/>
    </row>
    <row r="21" spans="1:21" ht="24" x14ac:dyDescent="0.2">
      <c r="A21" s="21" t="s">
        <v>32</v>
      </c>
      <c r="B21" s="19">
        <f>SUM(C21:S21)</f>
        <v>313792072.76000005</v>
      </c>
      <c r="C21" s="19">
        <f>C6-C19</f>
        <v>12077672.720000006</v>
      </c>
      <c r="D21" s="19">
        <f t="shared" ref="D21:S21" si="2">D6-D19</f>
        <v>13322214.219999995</v>
      </c>
      <c r="E21" s="33">
        <v>0</v>
      </c>
      <c r="F21" s="19">
        <f t="shared" si="2"/>
        <v>7805547.0299999956</v>
      </c>
      <c r="G21" s="19">
        <f t="shared" si="2"/>
        <v>12958077.939999999</v>
      </c>
      <c r="H21" s="19">
        <f t="shared" si="2"/>
        <v>9345717.0600000042</v>
      </c>
      <c r="I21" s="19">
        <f t="shared" si="2"/>
        <v>1983104.2500000005</v>
      </c>
      <c r="J21" s="19">
        <f t="shared" si="2"/>
        <v>1515703.5599999996</v>
      </c>
      <c r="K21" s="19">
        <f t="shared" si="2"/>
        <v>10384028.939999998</v>
      </c>
      <c r="L21" s="19">
        <f t="shared" si="2"/>
        <v>8331910.1800000025</v>
      </c>
      <c r="M21" s="19">
        <f t="shared" si="2"/>
        <v>156012774.51000005</v>
      </c>
      <c r="N21" s="19">
        <f t="shared" si="2"/>
        <v>30885566.609999977</v>
      </c>
      <c r="O21" s="19">
        <f t="shared" si="2"/>
        <v>7671081.6400000043</v>
      </c>
      <c r="P21" s="19">
        <f t="shared" si="2"/>
        <v>22167486.950000007</v>
      </c>
      <c r="Q21" s="19">
        <f t="shared" si="2"/>
        <v>1127157.0399999996</v>
      </c>
      <c r="R21" s="19">
        <f t="shared" si="2"/>
        <v>17363352.450000003</v>
      </c>
      <c r="S21" s="19">
        <f t="shared" si="2"/>
        <v>840677.65999999829</v>
      </c>
      <c r="U21" s="14"/>
    </row>
    <row r="22" spans="1:21" ht="24" x14ac:dyDescent="0.2">
      <c r="A22" s="11" t="s">
        <v>33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:21" ht="12.75" x14ac:dyDescent="0.2">
      <c r="A23" s="23" t="s">
        <v>34</v>
      </c>
      <c r="B23" s="13">
        <f>SUM(C23:S23)</f>
        <v>50896097.979999997</v>
      </c>
      <c r="C23" s="13">
        <v>2330345.5299999998</v>
      </c>
      <c r="D23" s="13">
        <v>1988718.75</v>
      </c>
      <c r="E23" s="15">
        <v>0</v>
      </c>
      <c r="F23" s="13">
        <v>759745.69</v>
      </c>
      <c r="G23" s="13">
        <v>1385134.72</v>
      </c>
      <c r="H23" s="13">
        <v>1946738.15</v>
      </c>
      <c r="I23" s="13">
        <v>221717.93</v>
      </c>
      <c r="J23" s="13">
        <v>221957.79</v>
      </c>
      <c r="K23" s="13">
        <v>1887223.59</v>
      </c>
      <c r="L23" s="13">
        <v>1650771.41</v>
      </c>
      <c r="M23" s="13">
        <v>27325029.16</v>
      </c>
      <c r="N23" s="13">
        <v>2289889.1</v>
      </c>
      <c r="O23" s="13">
        <v>1578818.32</v>
      </c>
      <c r="P23" s="13">
        <v>4542162.2699999996</v>
      </c>
      <c r="Q23" s="13">
        <v>195351.58</v>
      </c>
      <c r="R23" s="13">
        <v>2524486.1399999997</v>
      </c>
      <c r="S23" s="13">
        <v>48007.85</v>
      </c>
      <c r="U23" s="14"/>
    </row>
    <row r="24" spans="1:21" ht="12.75" x14ac:dyDescent="0.2">
      <c r="A24" s="23" t="s">
        <v>35</v>
      </c>
      <c r="B24" s="13">
        <f>SUM(C24:S24)</f>
        <v>50016777.000000007</v>
      </c>
      <c r="C24" s="13">
        <v>1902798.72</v>
      </c>
      <c r="D24" s="13">
        <v>2110980.7199999997</v>
      </c>
      <c r="E24" s="15">
        <v>0</v>
      </c>
      <c r="F24" s="13">
        <v>1236750.03</v>
      </c>
      <c r="G24" s="13">
        <v>2034709.7</v>
      </c>
      <c r="H24" s="13">
        <v>1352121.39</v>
      </c>
      <c r="I24" s="13">
        <v>319362.3</v>
      </c>
      <c r="J24" s="15">
        <v>196402.81999999998</v>
      </c>
      <c r="K24" s="13">
        <v>1548066.55</v>
      </c>
      <c r="L24" s="13">
        <v>1155390.81</v>
      </c>
      <c r="M24" s="13">
        <v>24349715.370000001</v>
      </c>
      <c r="N24" s="13">
        <v>5588819.3300000001</v>
      </c>
      <c r="O24" s="13">
        <v>1290614.52</v>
      </c>
      <c r="P24" s="13">
        <v>3726766.2300000004</v>
      </c>
      <c r="Q24" s="13">
        <v>181246.71</v>
      </c>
      <c r="R24" s="13">
        <v>2910980.69</v>
      </c>
      <c r="S24" s="13">
        <v>112051.11</v>
      </c>
      <c r="U24" s="14"/>
    </row>
    <row r="25" spans="1:21" ht="12.75" x14ac:dyDescent="0.2">
      <c r="A25" s="23" t="s">
        <v>36</v>
      </c>
      <c r="B25" s="13">
        <f t="shared" ref="B25:B27" si="3">SUM(C25:S25)</f>
        <v>6847905.4199999999</v>
      </c>
      <c r="C25" s="13">
        <v>449279.18</v>
      </c>
      <c r="D25" s="13">
        <v>76922.09</v>
      </c>
      <c r="E25" s="15">
        <v>0</v>
      </c>
      <c r="F25" s="13">
        <v>279862.16000000003</v>
      </c>
      <c r="G25" s="13">
        <v>411094.43</v>
      </c>
      <c r="H25" s="13">
        <v>80.37</v>
      </c>
      <c r="I25" s="13">
        <v>37266.1</v>
      </c>
      <c r="J25" s="13">
        <v>29042.41</v>
      </c>
      <c r="K25" s="13">
        <v>40905.61</v>
      </c>
      <c r="L25" s="13">
        <v>169431.1</v>
      </c>
      <c r="M25" s="13">
        <v>235216.73</v>
      </c>
      <c r="N25" s="13">
        <v>3657292.96</v>
      </c>
      <c r="O25" s="13">
        <v>201051.37</v>
      </c>
      <c r="P25" s="13">
        <v>676344.12</v>
      </c>
      <c r="Q25" s="13">
        <v>30957.510000000002</v>
      </c>
      <c r="R25" s="13">
        <v>449010.05000000005</v>
      </c>
      <c r="S25" s="13">
        <v>104149.22999999998</v>
      </c>
      <c r="U25" s="14"/>
    </row>
    <row r="26" spans="1:21" ht="12.75" x14ac:dyDescent="0.2">
      <c r="A26" s="23" t="s">
        <v>37</v>
      </c>
      <c r="B26" s="13">
        <f t="shared" si="3"/>
        <v>135845931.50999999</v>
      </c>
      <c r="C26" s="13">
        <v>4121273.05</v>
      </c>
      <c r="D26" s="13">
        <v>6274786.4900000002</v>
      </c>
      <c r="E26" s="15">
        <v>0</v>
      </c>
      <c r="F26" s="13">
        <v>3697182.9</v>
      </c>
      <c r="G26" s="13">
        <v>6244409.9399999995</v>
      </c>
      <c r="H26" s="13">
        <v>4066177.53</v>
      </c>
      <c r="I26" s="13">
        <v>938375.99</v>
      </c>
      <c r="J26" s="13">
        <v>739234.08000000007</v>
      </c>
      <c r="K26" s="13">
        <v>4814450.4499999993</v>
      </c>
      <c r="L26" s="13">
        <v>3195066.55</v>
      </c>
      <c r="M26" s="13">
        <v>69603252.030000001</v>
      </c>
      <c r="N26" s="13">
        <v>12041388.040000001</v>
      </c>
      <c r="O26" s="13">
        <v>3186752.7800000003</v>
      </c>
      <c r="P26" s="13">
        <v>8752237.75</v>
      </c>
      <c r="Q26" s="13">
        <v>433300.28</v>
      </c>
      <c r="R26" s="13">
        <v>7352087.2400000002</v>
      </c>
      <c r="S26" s="13">
        <v>385956.41</v>
      </c>
      <c r="T26" s="14"/>
      <c r="U26" s="14"/>
    </row>
    <row r="27" spans="1:21" ht="12.75" x14ac:dyDescent="0.2">
      <c r="A27" s="23" t="s">
        <v>38</v>
      </c>
      <c r="B27" s="13">
        <f t="shared" si="3"/>
        <v>20584147.720000003</v>
      </c>
      <c r="C27" s="13">
        <v>1132170.94</v>
      </c>
      <c r="D27" s="13">
        <v>662499.64</v>
      </c>
      <c r="E27" s="15">
        <v>0</v>
      </c>
      <c r="F27" s="13">
        <v>728943.46</v>
      </c>
      <c r="G27" s="13">
        <v>815026.88</v>
      </c>
      <c r="H27" s="13">
        <v>395492.38</v>
      </c>
      <c r="I27" s="13">
        <v>180534.95</v>
      </c>
      <c r="J27" s="13">
        <v>139944.26</v>
      </c>
      <c r="K27" s="13">
        <v>492457.11</v>
      </c>
      <c r="L27" s="13">
        <v>685654.46</v>
      </c>
      <c r="M27" s="13">
        <v>9993665.3600000013</v>
      </c>
      <c r="N27" s="13">
        <v>2064825.6</v>
      </c>
      <c r="O27" s="13">
        <v>512770.58</v>
      </c>
      <c r="P27" s="13">
        <v>1502106.62</v>
      </c>
      <c r="Q27" s="13">
        <v>111867.61</v>
      </c>
      <c r="R27" s="13">
        <v>1098954.18</v>
      </c>
      <c r="S27" s="13">
        <v>67233.69</v>
      </c>
      <c r="U27" s="14"/>
    </row>
    <row r="28" spans="1:21" ht="12.75" x14ac:dyDescent="0.2">
      <c r="A28" s="23" t="s">
        <v>39</v>
      </c>
      <c r="B28" s="13">
        <f>SUM(C28:S28)</f>
        <v>6015933.9900000012</v>
      </c>
      <c r="C28" s="13">
        <v>341082.99</v>
      </c>
      <c r="D28" s="13">
        <v>224715.04</v>
      </c>
      <c r="E28" s="15">
        <v>0</v>
      </c>
      <c r="F28" s="13">
        <v>114142.12</v>
      </c>
      <c r="G28" s="13">
        <v>285127.76</v>
      </c>
      <c r="H28" s="13">
        <v>176322.41</v>
      </c>
      <c r="I28" s="13">
        <v>27480.560000000001</v>
      </c>
      <c r="J28" s="13">
        <v>30231.51</v>
      </c>
      <c r="K28" s="13">
        <v>219279.39</v>
      </c>
      <c r="L28" s="13">
        <v>206644.41</v>
      </c>
      <c r="M28" s="13">
        <v>2474716.1</v>
      </c>
      <c r="N28" s="13">
        <v>905141.32</v>
      </c>
      <c r="O28" s="13">
        <v>108205.23</v>
      </c>
      <c r="P28" s="13">
        <v>377361.27</v>
      </c>
      <c r="Q28" s="13">
        <v>32939.160000000003</v>
      </c>
      <c r="R28" s="13">
        <v>479225.83</v>
      </c>
      <c r="S28" s="13">
        <v>13318.89</v>
      </c>
      <c r="U28" s="14"/>
    </row>
    <row r="29" spans="1:21" ht="12.75" x14ac:dyDescent="0.2">
      <c r="A29" s="23" t="s">
        <v>29</v>
      </c>
      <c r="B29" s="13">
        <f>SUM(C29:S29)</f>
        <v>43585279.139999993</v>
      </c>
      <c r="C29" s="13">
        <v>1800722.31</v>
      </c>
      <c r="D29" s="13">
        <v>1983591.49</v>
      </c>
      <c r="E29" s="15">
        <v>0</v>
      </c>
      <c r="F29" s="13">
        <v>988920.67</v>
      </c>
      <c r="G29" s="13">
        <v>1782574.51</v>
      </c>
      <c r="H29" s="13">
        <v>1408784.83</v>
      </c>
      <c r="I29" s="13">
        <v>258366.42</v>
      </c>
      <c r="J29" s="13">
        <v>158890.69</v>
      </c>
      <c r="K29" s="13">
        <v>1381646.24</v>
      </c>
      <c r="L29" s="13">
        <v>1268951.44</v>
      </c>
      <c r="M29" s="13">
        <v>22031179.760000002</v>
      </c>
      <c r="N29" s="13">
        <v>4338210.26</v>
      </c>
      <c r="O29" s="13">
        <v>792868.84</v>
      </c>
      <c r="P29" s="13">
        <v>2590508.69</v>
      </c>
      <c r="Q29" s="13">
        <v>141494.19</v>
      </c>
      <c r="R29" s="13">
        <v>2548608.3199999998</v>
      </c>
      <c r="S29" s="13">
        <v>109960.48</v>
      </c>
      <c r="U29" s="14"/>
    </row>
    <row r="30" spans="1:21" ht="24" customHeight="1" x14ac:dyDescent="0.2">
      <c r="A30" s="24" t="s">
        <v>40</v>
      </c>
      <c r="B30" s="13">
        <f>SUM(B23:B29)</f>
        <v>313792072.75999999</v>
      </c>
      <c r="C30" s="13">
        <f>SUM(C23:C29)</f>
        <v>12077672.720000001</v>
      </c>
      <c r="D30" s="13">
        <f t="shared" ref="D30:S30" si="4">SUM(D23:D29)</f>
        <v>13322214.220000001</v>
      </c>
      <c r="E30" s="15">
        <f t="shared" si="4"/>
        <v>0</v>
      </c>
      <c r="F30" s="13">
        <f t="shared" si="4"/>
        <v>7805547.0299999993</v>
      </c>
      <c r="G30" s="13">
        <f t="shared" si="4"/>
        <v>12958077.939999999</v>
      </c>
      <c r="H30" s="13">
        <f t="shared" si="4"/>
        <v>9345717.0599999987</v>
      </c>
      <c r="I30" s="13">
        <f t="shared" si="4"/>
        <v>1983104.2499999998</v>
      </c>
      <c r="J30" s="13">
        <f t="shared" si="4"/>
        <v>1515703.56</v>
      </c>
      <c r="K30" s="13">
        <f t="shared" si="4"/>
        <v>10384028.939999999</v>
      </c>
      <c r="L30" s="13">
        <f t="shared" si="4"/>
        <v>8331910.1799999997</v>
      </c>
      <c r="M30" s="13">
        <f t="shared" si="4"/>
        <v>156012774.50999999</v>
      </c>
      <c r="N30" s="13">
        <f t="shared" si="4"/>
        <v>30885566.609999999</v>
      </c>
      <c r="O30" s="13">
        <f t="shared" si="4"/>
        <v>7671081.6400000006</v>
      </c>
      <c r="P30" s="13">
        <f t="shared" si="4"/>
        <v>22167486.949999999</v>
      </c>
      <c r="Q30" s="13">
        <f t="shared" si="4"/>
        <v>1127157.04</v>
      </c>
      <c r="R30" s="13">
        <f t="shared" si="4"/>
        <v>17363352.449999999</v>
      </c>
      <c r="S30" s="13">
        <f t="shared" si="4"/>
        <v>840677.6599999998</v>
      </c>
      <c r="U30" s="14"/>
    </row>
    <row r="31" spans="1:21" ht="12.75" x14ac:dyDescent="0.2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21" ht="12.75" x14ac:dyDescent="0.2">
      <c r="A32" s="25"/>
      <c r="B32" s="28"/>
      <c r="C32" s="28"/>
      <c r="D32" s="28"/>
      <c r="E32" s="28"/>
      <c r="F32" s="28"/>
      <c r="G32" s="28"/>
      <c r="H32" s="28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1:21" ht="12.75" x14ac:dyDescent="0.2">
      <c r="A33" s="29" t="s">
        <v>42</v>
      </c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U33" s="14"/>
    </row>
    <row r="34" spans="1:21" ht="12.75" x14ac:dyDescent="0.2">
      <c r="A34" s="29"/>
    </row>
    <row r="36" spans="1:21" ht="32.25" customHeight="1" x14ac:dyDescent="0.25">
      <c r="A36" s="4"/>
    </row>
    <row r="38" spans="1:21" ht="15" x14ac:dyDescent="0.25">
      <c r="A38" s="4"/>
    </row>
    <row r="39" spans="1:21" ht="15" x14ac:dyDescent="0.25">
      <c r="A39" s="4"/>
    </row>
    <row r="43" spans="1:21" ht="18" customHeight="1" x14ac:dyDescent="0.2"/>
  </sheetData>
  <mergeCells count="3">
    <mergeCell ref="A1:H1"/>
    <mergeCell ref="A2:H2"/>
    <mergeCell ref="A3:I3"/>
  </mergeCells>
  <printOptions horizontalCentered="1"/>
  <pageMargins left="1" right="1" top="1" bottom="1" header="0.5" footer="0.5"/>
  <pageSetup scale="85" firstPageNumber="110" fitToWidth="2" pageOrder="overThenDown" orientation="landscape" useFirstPageNumber="1" r:id="rId1"/>
  <headerFooter alignWithMargins="0">
    <oddFooter>&amp;L&amp;"Arial,Regular"&amp;9&amp;K00B0F0  &amp;K02-024    ~County of San Diego~&amp;C&amp;P</oddFooter>
  </headerFooter>
  <colBreaks count="1" manualBreakCount="1">
    <brk id="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ROPS (Jul-Dec)</vt:lpstr>
      <vt:lpstr>'ROPS (Jul-Dec)'!Print_Area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Park-Shin, Jeannie</dc:creator>
  <cp:lastModifiedBy>Greene, Rebecca</cp:lastModifiedBy>
  <cp:lastPrinted>2026-06-18T21:55:29Z</cp:lastPrinted>
  <dcterms:created xsi:type="dcterms:W3CDTF">2024-02-05T18:23:25Z</dcterms:created>
  <dcterms:modified xsi:type="dcterms:W3CDTF">2026-07-18T20:33:18Z</dcterms:modified>
</cp:coreProperties>
</file>