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defaultThemeVersion="124226"/>
  <mc:AlternateContent xmlns:mc="http://schemas.openxmlformats.org/markup-compatibility/2006">
    <mc:Choice Requires="x15">
      <x15ac:absPath xmlns:x15ac="http://schemas.microsoft.com/office/spreadsheetml/2010/11/ac" url="S:\Recycling\C&amp;D\C&amp;D Ordinance NEW 2018\Forms\2020 Forms\January_  Forms\FINAL DOCUMENTS\Final Docs with website naming convention\Downloaded from Website\Resources\"/>
    </mc:Choice>
  </mc:AlternateContent>
  <xr:revisionPtr revIDLastSave="0" documentId="13_ncr:1_{609ED305-FB42-4087-96D0-F41F18F38A13}" xr6:coauthVersionLast="47" xr6:coauthVersionMax="47" xr10:uidLastSave="{00000000-0000-0000-0000-000000000000}"/>
  <bookViews>
    <workbookView xWindow="-28920" yWindow="-4155" windowWidth="29040" windowHeight="15840" xr2:uid="{8142AD73-E3F2-4F78-9381-D63DC58B0E51}"/>
  </bookViews>
  <sheets>
    <sheet name="DMP Calculator" sheetId="1" r:id="rId1"/>
    <sheet name="Residential Construction" sheetId="2" r:id="rId2"/>
    <sheet name="Non-Residential Construction" sheetId="3" r:id="rId3"/>
    <sheet name="Residential Remodel" sheetId="4" r:id="rId4"/>
    <sheet name="Non-Residential Remodel" sheetId="5" r:id="rId5"/>
    <sheet name="Demolition" sheetId="6" r:id="rId6"/>
    <sheet name="Baseline Generation" sheetId="7" r:id="rId7"/>
  </sheets>
  <definedNames>
    <definedName name="_xlnm.Print_Area" localSheetId="1">'Residential Construction'!$A$1:$M$38</definedName>
  </definedNames>
  <calcPr calcId="191028" iterateDelta="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4" i="3" l="1"/>
  <c r="H23" i="3"/>
  <c r="H22" i="3"/>
  <c r="H21" i="3"/>
  <c r="H20" i="3"/>
  <c r="H19" i="3"/>
  <c r="H18" i="3"/>
  <c r="H17" i="3"/>
  <c r="H16" i="3"/>
  <c r="H15" i="3"/>
  <c r="E15" i="7" l="1"/>
  <c r="I15" i="7" s="1"/>
  <c r="I30" i="7"/>
  <c r="I31" i="7"/>
  <c r="I32" i="7"/>
  <c r="I33" i="7"/>
  <c r="I34" i="7"/>
  <c r="I29" i="7"/>
  <c r="I22" i="7"/>
  <c r="I23" i="7"/>
  <c r="I24" i="7"/>
  <c r="I25" i="7"/>
  <c r="I26" i="7"/>
  <c r="E19" i="7"/>
  <c r="I19" i="7" s="1"/>
  <c r="E18" i="7"/>
  <c r="I18" i="7" s="1"/>
  <c r="E17" i="7"/>
  <c r="I17" i="7" s="1"/>
  <c r="E16" i="7"/>
  <c r="I16" i="7" s="1"/>
  <c r="M34" i="7" l="1"/>
  <c r="M33" i="7"/>
  <c r="M32" i="7"/>
  <c r="M31" i="7"/>
  <c r="M30" i="7"/>
  <c r="M29" i="7"/>
  <c r="M26" i="7"/>
  <c r="M25" i="7"/>
  <c r="M24" i="7"/>
  <c r="M23" i="7"/>
  <c r="M22" i="7"/>
  <c r="M19" i="7"/>
  <c r="M18" i="7"/>
  <c r="M17" i="7"/>
  <c r="M16" i="7"/>
  <c r="M15" i="7"/>
  <c r="J11" i="2" s="1"/>
  <c r="H20" i="6" l="1"/>
  <c r="H12" i="6"/>
  <c r="H19" i="6"/>
  <c r="H11" i="6"/>
  <c r="H18" i="6"/>
  <c r="H10" i="6"/>
  <c r="H17" i="6"/>
  <c r="H21" i="6"/>
  <c r="H24" i="6"/>
  <c r="H16" i="6"/>
  <c r="H23" i="6"/>
  <c r="H15" i="6"/>
  <c r="H14" i="3"/>
  <c r="H22" i="6"/>
  <c r="H14" i="6"/>
  <c r="H13" i="6"/>
  <c r="F24" i="5"/>
  <c r="F16" i="5"/>
  <c r="F21" i="5"/>
  <c r="F12" i="5"/>
  <c r="F11" i="5"/>
  <c r="F18" i="5"/>
  <c r="F23" i="5"/>
  <c r="F15" i="5"/>
  <c r="F14" i="5"/>
  <c r="F13" i="5"/>
  <c r="F20" i="5"/>
  <c r="F19" i="5"/>
  <c r="F17" i="5"/>
  <c r="F22" i="5"/>
  <c r="H13" i="3"/>
  <c r="F10" i="5"/>
  <c r="H21" i="4"/>
  <c r="H13" i="4"/>
  <c r="H20" i="4"/>
  <c r="H19" i="4"/>
  <c r="H18" i="4"/>
  <c r="H17" i="4"/>
  <c r="H24" i="4"/>
  <c r="H16" i="4"/>
  <c r="H23" i="4"/>
  <c r="H15" i="4"/>
  <c r="H22" i="4"/>
  <c r="H14" i="4"/>
  <c r="H12" i="4"/>
  <c r="H11" i="4"/>
  <c r="H10" i="4"/>
  <c r="H12" i="3"/>
  <c r="H27" i="3" s="1"/>
  <c r="H11" i="3"/>
  <c r="H10" i="3"/>
  <c r="J16" i="2"/>
  <c r="J24" i="2"/>
  <c r="J17" i="2"/>
  <c r="J25" i="2"/>
  <c r="J18" i="2"/>
  <c r="J19" i="2"/>
  <c r="J21" i="2"/>
  <c r="J15" i="2"/>
  <c r="J12" i="2"/>
  <c r="J13" i="2"/>
  <c r="J14" i="2"/>
  <c r="J23" i="2"/>
  <c r="J20" i="2"/>
  <c r="J22" i="2"/>
  <c r="H44" i="1"/>
  <c r="F44" i="1"/>
  <c r="C44" i="1"/>
  <c r="H26" i="1"/>
  <c r="F26" i="1"/>
  <c r="J26" i="2" l="1"/>
  <c r="F25" i="5"/>
  <c r="F28" i="5" s="1"/>
  <c r="H25" i="4"/>
  <c r="H29" i="4" s="1"/>
  <c r="H25" i="3"/>
  <c r="H29" i="3" s="1"/>
  <c r="H27" i="6"/>
  <c r="H25" i="6"/>
  <c r="H29" i="6" s="1"/>
  <c r="F27" i="5"/>
  <c r="H27" i="4"/>
  <c r="J28" i="2"/>
  <c r="J30" i="2"/>
  <c r="F45" i="1"/>
  <c r="H45" i="1"/>
  <c r="C24" i="1"/>
  <c r="C26" i="1" s="1"/>
  <c r="C45" i="1" s="1"/>
</calcChain>
</file>

<file path=xl/sharedStrings.xml><?xml version="1.0" encoding="utf-8"?>
<sst xmlns="http://schemas.openxmlformats.org/spreadsheetml/2006/main" count="308" uniqueCount="116">
  <si>
    <t>COUNTY OF SAN DIEGO
CONSTRUCTION &amp; DEMOLITION (C&amp;D) DEBRIS RECYCLING</t>
  </si>
  <si>
    <t>Part 1
General Information</t>
  </si>
  <si>
    <t>PROJECT NAME:</t>
  </si>
  <si>
    <t>PROJECT TYPE:</t>
  </si>
  <si>
    <t>PROJECT LOCATION:</t>
  </si>
  <si>
    <t>TRACT NAME:</t>
  </si>
  <si>
    <t>PHASE:</t>
  </si>
  <si>
    <t>BUILDING PERMIT #:</t>
  </si>
  <si>
    <r>
      <t>PROJECT FT</t>
    </r>
    <r>
      <rPr>
        <b/>
        <vertAlign val="superscript"/>
        <sz val="9"/>
        <rFont val="Calibri"/>
        <family val="2"/>
        <scheme val="minor"/>
      </rPr>
      <t>2</t>
    </r>
    <r>
      <rPr>
        <b/>
        <sz val="9"/>
        <rFont val="Calibri"/>
        <family val="2"/>
        <scheme val="minor"/>
      </rPr>
      <t>:</t>
    </r>
  </si>
  <si>
    <t>CONTACT NAME:</t>
  </si>
  <si>
    <t>COMPANY NAME:</t>
  </si>
  <si>
    <t>TELEPHONE:</t>
  </si>
  <si>
    <t>EMAIL:</t>
  </si>
  <si>
    <r>
      <t xml:space="preserve">Part 2
</t>
    </r>
    <r>
      <rPr>
        <sz val="11"/>
        <color theme="0"/>
        <rFont val="Calibri"/>
        <family val="2"/>
        <scheme val="minor"/>
      </rPr>
      <t>Project Square Footage by Project Type</t>
    </r>
    <r>
      <rPr>
        <b/>
        <sz val="11"/>
        <color theme="0"/>
        <rFont val="Calibri"/>
        <family val="2"/>
        <scheme val="minor"/>
      </rPr>
      <t xml:space="preserve">
</t>
    </r>
    <r>
      <rPr>
        <sz val="11"/>
        <color theme="0"/>
        <rFont val="Calibri"/>
        <family val="2"/>
        <scheme val="minor"/>
      </rPr>
      <t>Enter the square footage of your project by project type.</t>
    </r>
  </si>
  <si>
    <t>Residential Construction</t>
  </si>
  <si>
    <t>Residential Remodel</t>
  </si>
  <si>
    <t>Demolition</t>
  </si>
  <si>
    <t>Non-Residential Construction</t>
  </si>
  <si>
    <t>Non-Residential Remodel</t>
  </si>
  <si>
    <t>Part 3</t>
  </si>
  <si>
    <t>Debris Recovery Plan
Requirement - 65% overall diversion, including 90% of inerts (concrete, asphalt, etc.) and 100% of land-clearing debris (determined by weight).</t>
  </si>
  <si>
    <t>Complete Part 3, then see tabs below for estimate baseline tonnage generation by project type.</t>
  </si>
  <si>
    <t>Identify Materials (estimate amount by weight)</t>
  </si>
  <si>
    <t>Material Type</t>
  </si>
  <si>
    <t>Recycle</t>
  </si>
  <si>
    <t>Salvage or Reuse Onsite</t>
  </si>
  <si>
    <t>Dispose</t>
  </si>
  <si>
    <t>Handling Procedure, Facility or Service Provider to Be Used</t>
  </si>
  <si>
    <t>Inerts</t>
  </si>
  <si>
    <t>Asphalt &amp; Concrete</t>
  </si>
  <si>
    <t>Brick/Masonry/Tile</t>
  </si>
  <si>
    <t>Dirt</t>
  </si>
  <si>
    <r>
      <t>Mixed Inerts</t>
    </r>
    <r>
      <rPr>
        <vertAlign val="superscript"/>
        <sz val="9"/>
        <rFont val="Calibri"/>
        <family val="2"/>
        <scheme val="minor"/>
      </rPr>
      <t>1</t>
    </r>
  </si>
  <si>
    <t>Total Inert</t>
  </si>
  <si>
    <t>Other Materials</t>
  </si>
  <si>
    <t>Cabinets, Doors, Fixtures, Windows
(circle all that apply)</t>
  </si>
  <si>
    <t>Cardboard</t>
  </si>
  <si>
    <t>Carpet</t>
  </si>
  <si>
    <t xml:space="preserve">Padding/Foam (carpet) </t>
  </si>
  <si>
    <t>Ceiling Tile (acoustic)</t>
  </si>
  <si>
    <t>Drywall (used)</t>
  </si>
  <si>
    <t>Drywall (new, unpainted or scrap)</t>
  </si>
  <si>
    <t>Landscaping (brush, trees, stumps, etc.)</t>
  </si>
  <si>
    <r>
      <t>Mixed Recyclables</t>
    </r>
    <r>
      <rPr>
        <vertAlign val="superscript"/>
        <sz val="9"/>
        <rFont val="Calibri"/>
        <family val="2"/>
        <scheme val="minor"/>
      </rPr>
      <t>1</t>
    </r>
  </si>
  <si>
    <t>Roofing Materials</t>
  </si>
  <si>
    <t>Scrap Metal</t>
  </si>
  <si>
    <t>Stucco, Cement (no wire)</t>
  </si>
  <si>
    <t>Unpainted Wood &amp; Pallets</t>
  </si>
  <si>
    <t>Trash</t>
  </si>
  <si>
    <t>Other (describe)</t>
  </si>
  <si>
    <t>Total Other</t>
  </si>
  <si>
    <t>Total
Inert + Other</t>
  </si>
  <si>
    <t>Notes</t>
  </si>
  <si>
    <t>(1) Mixed items must be taken to an approved mixed processing facility.</t>
  </si>
  <si>
    <t>(2) Asbestos, hazardous debris, treated wood, contaminated soil and other restricted materials require special handling.</t>
  </si>
  <si>
    <t>Baseline Generation Rates - New Residential Construction</t>
  </si>
  <si>
    <t>This worksheet lists materials typically generated from a construction or demolition project by type based on the project square footage. Use these baseline estimates to develop a debris recovery plan.</t>
  </si>
  <si>
    <t>Category</t>
  </si>
  <si>
    <t>Material Percentage</t>
  </si>
  <si>
    <t xml:space="preserve"> Total Tons Generated</t>
  </si>
  <si>
    <t>Asphalt/Concrete**</t>
  </si>
  <si>
    <t>Asphalt/Composition Roofing</t>
  </si>
  <si>
    <t>Carpet/Textiles</t>
  </si>
  <si>
    <t>Carpet Padding/Foam</t>
  </si>
  <si>
    <t>Drywall (clean)</t>
  </si>
  <si>
    <t>Earth</t>
  </si>
  <si>
    <t>Glass</t>
  </si>
  <si>
    <t>Landscape Debris (brush, trees, etc)</t>
  </si>
  <si>
    <t>Paint</t>
  </si>
  <si>
    <t>Paper</t>
  </si>
  <si>
    <t>Plastic (Film)</t>
  </si>
  <si>
    <t>Scrap metal</t>
  </si>
  <si>
    <t>Wood &amp; Pallets</t>
  </si>
  <si>
    <t>Garbage/Trash</t>
  </si>
  <si>
    <t>Total Project Tons Generated</t>
  </si>
  <si>
    <t>Estimated Tons of Inert Materials To Be Diverted</t>
  </si>
  <si>
    <t>Estimated Total Tons of Materials To Be Diverted</t>
  </si>
  <si>
    <t>Diversion Requirements:</t>
  </si>
  <si>
    <t>65% overall project diversion which includes 90% diversion of inert material</t>
  </si>
  <si>
    <t>*Material Percentages garnered from Detailed Characterization of Construction and Demolition Waste, CIWMB, 2006</t>
  </si>
  <si>
    <t>**Reflects an adjustment of 5% for existing recycling</t>
  </si>
  <si>
    <t>highlighted cells reflect inert material categories</t>
  </si>
  <si>
    <t>Baseline Generation Rates - Non-Residential Construction</t>
  </si>
  <si>
    <t>Baseline Generation Rates - Residential Remodel</t>
  </si>
  <si>
    <t>Baseline Generation Rates - Non-Residential Remodel</t>
  </si>
  <si>
    <t>Baseline Generation Rates - Demolition</t>
  </si>
  <si>
    <t>Standardized Generation Rates for Debris Management Plan</t>
  </si>
  <si>
    <t>This worksheet lists standardized generation rates that should be used by applicants preparing the Debris Management Plan for any construction, renovation, or demolition projects to estimate the quantity of construction and demolition debris that will be generated by the project.</t>
  </si>
  <si>
    <t>COLUMN 1</t>
  </si>
  <si>
    <t>COLUMN 2</t>
  </si>
  <si>
    <t>COLUMN 3</t>
  </si>
  <si>
    <t>Type of Project</t>
  </si>
  <si>
    <t>C&amp;D Debris 
(lb/sq. ft)</t>
  </si>
  <si>
    <t>Total Sq.ft</t>
  </si>
  <si>
    <t>Total Pounds</t>
  </si>
  <si>
    <t>Total Tons</t>
  </si>
  <si>
    <t>CONSTRUCTION PROJECTS</t>
  </si>
  <si>
    <t>x</t>
  </si>
  <si>
    <t>=</t>
  </si>
  <si>
    <t>÷</t>
  </si>
  <si>
    <t>DEMOLITION PROJECTS</t>
  </si>
  <si>
    <t>Single Family Home</t>
  </si>
  <si>
    <t>Multifamily</t>
  </si>
  <si>
    <t>Commercial</t>
  </si>
  <si>
    <t>Parking Lot/Driveways</t>
  </si>
  <si>
    <t>Driveway/walkways</t>
  </si>
  <si>
    <t>RENOVATION PROJECTS - RESIDENTIAL</t>
  </si>
  <si>
    <t>Kitchen (minor)</t>
  </si>
  <si>
    <t>Kitchen (major)</t>
  </si>
  <si>
    <t>Bathrooms (minor)</t>
  </si>
  <si>
    <t>Bathrooms (major)</t>
  </si>
  <si>
    <t>Room additions</t>
  </si>
  <si>
    <r>
      <rPr>
        <sz val="11"/>
        <rFont val="Calibri"/>
        <family val="2"/>
        <scheme val="minor"/>
      </rPr>
      <t xml:space="preserve">Electronic version available at:  </t>
    </r>
    <r>
      <rPr>
        <u/>
        <sz val="11"/>
        <color theme="10"/>
        <rFont val="Calibri"/>
        <family val="2"/>
        <scheme val="minor"/>
      </rPr>
      <t>www.sandiegocounty.gov/content/sdc/dpw/recycling/cdhome.html</t>
    </r>
  </si>
  <si>
    <t>Solid Waste Planning and Recycling  ▪  5510 Overland Ave, Suite 210, San Diego, CA 92123
CDRecycling@sdcounty.ca.gov  •  858-694-2456</t>
  </si>
  <si>
    <t>For information on these forms contact the County of San Diego Solid Waste Planning and 
Recycling Section at CDRecycling@sdcounty.ca.gov or 858-694-2456</t>
  </si>
  <si>
    <r>
      <t xml:space="preserve">For information on this form please contact County of San Diego Recycling Section at </t>
    </r>
    <r>
      <rPr>
        <b/>
        <i/>
        <sz val="8.5"/>
        <color theme="1"/>
        <rFont val="Calibri"/>
        <family val="2"/>
        <scheme val="minor"/>
      </rPr>
      <t>CDRecycling@sdcounty.ca.gov</t>
    </r>
    <r>
      <rPr>
        <i/>
        <sz val="8.5"/>
        <color theme="1"/>
        <rFont val="Calibri"/>
        <family val="2"/>
        <scheme val="minor"/>
      </rPr>
      <t xml:space="preserve"> or </t>
    </r>
    <r>
      <rPr>
        <b/>
        <i/>
        <sz val="8.5"/>
        <color theme="1"/>
        <rFont val="Calibri"/>
        <family val="2"/>
        <scheme val="minor"/>
      </rPr>
      <t>858-694-2456.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</si>
</sst>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4" x14ac:knownFonts="1">
    <font>
      <sz val="10"/>
      <name val="Arial"/>
    </font>
    <font>
      <sz val="11"/>
      <color theme="1"/>
      <name val="Calibri"/>
      <family val="2"/>
      <scheme val="minor"/>
    </font>
    <font>
      <sz val="10"/>
      <name val="Arial"/>
      <family val="2"/>
    </font>
    <font>
      <b/>
      <sz val="16"/>
      <name val="Arial"/>
      <family val="2"/>
    </font>
    <font>
      <b/>
      <sz val="10"/>
      <name val="Arial"/>
      <family val="2"/>
    </font>
    <font>
      <sz val="8"/>
      <name val="Arial"/>
      <family val="2"/>
    </font>
    <font>
      <sz val="9"/>
      <name val="Arial"/>
      <family val="2"/>
    </font>
    <font>
      <sz val="8"/>
      <name val="Times New Roman"/>
      <family val="1"/>
    </font>
    <font>
      <sz val="10"/>
      <name val="Times New Roman"/>
      <family val="1"/>
    </font>
    <font>
      <sz val="14"/>
      <color theme="0"/>
      <name val="Calibri"/>
      <family val="2"/>
      <scheme val="minor"/>
    </font>
    <font>
      <b/>
      <sz val="14"/>
      <color theme="0"/>
      <name val="Calibri"/>
      <family val="2"/>
      <scheme val="minor"/>
    </font>
    <font>
      <sz val="10"/>
      <name val="Calibri"/>
      <family val="2"/>
      <scheme val="minor"/>
    </font>
    <font>
      <b/>
      <sz val="12"/>
      <name val="Calibri"/>
      <family val="2"/>
      <scheme val="minor"/>
    </font>
    <font>
      <b/>
      <sz val="10"/>
      <name val="Calibri"/>
      <family val="2"/>
      <scheme val="minor"/>
    </font>
    <font>
      <sz val="8"/>
      <name val="Calibri"/>
      <family val="2"/>
      <scheme val="minor"/>
    </font>
    <font>
      <b/>
      <sz val="9"/>
      <name val="Calibri"/>
      <family val="2"/>
      <scheme val="minor"/>
    </font>
    <font>
      <sz val="9"/>
      <name val="Calibri"/>
      <family val="2"/>
      <scheme val="minor"/>
    </font>
    <font>
      <b/>
      <sz val="8"/>
      <name val="Calibri"/>
      <family val="2"/>
      <scheme val="minor"/>
    </font>
    <font>
      <u/>
      <sz val="10"/>
      <name val="Calibri"/>
      <family val="2"/>
      <scheme val="minor"/>
    </font>
    <font>
      <b/>
      <sz val="11"/>
      <color theme="0"/>
      <name val="Calibri"/>
      <family val="2"/>
      <scheme val="minor"/>
    </font>
    <font>
      <sz val="11"/>
      <color theme="0"/>
      <name val="Calibri"/>
      <family val="2"/>
      <scheme val="minor"/>
    </font>
    <font>
      <vertAlign val="superscript"/>
      <sz val="9"/>
      <name val="Calibri"/>
      <family val="2"/>
      <scheme val="minor"/>
    </font>
    <font>
      <b/>
      <sz val="11"/>
      <name val="Calibri"/>
      <family val="2"/>
      <scheme val="minor"/>
    </font>
    <font>
      <sz val="11"/>
      <name val="Calibri"/>
      <family val="2"/>
      <scheme val="minor"/>
    </font>
    <font>
      <b/>
      <sz val="11"/>
      <color theme="1"/>
      <name val="Calibri"/>
      <family val="2"/>
      <scheme val="minor"/>
    </font>
    <font>
      <u/>
      <sz val="10"/>
      <color theme="10"/>
      <name val="Arial"/>
      <family val="2"/>
    </font>
    <font>
      <sz val="10"/>
      <color theme="0"/>
      <name val="Calibri"/>
      <family val="2"/>
      <scheme val="minor"/>
    </font>
    <font>
      <b/>
      <sz val="14"/>
      <color theme="1"/>
      <name val="Calibri"/>
      <family val="2"/>
      <scheme val="minor"/>
    </font>
    <font>
      <sz val="12"/>
      <color theme="1"/>
      <name val="Calibri"/>
      <family val="2"/>
      <scheme val="minor"/>
    </font>
    <font>
      <sz val="8"/>
      <color theme="1"/>
      <name val="Calibri"/>
      <family val="2"/>
      <scheme val="minor"/>
    </font>
    <font>
      <b/>
      <i/>
      <sz val="9"/>
      <color theme="1"/>
      <name val="Calibri"/>
      <family val="2"/>
      <scheme val="minor"/>
    </font>
    <font>
      <sz val="9"/>
      <color theme="1"/>
      <name val="Calibri"/>
      <family val="2"/>
      <scheme val="minor"/>
    </font>
    <font>
      <sz val="10"/>
      <color theme="1"/>
      <name val="Calibri"/>
      <family val="2"/>
      <scheme val="minor"/>
    </font>
    <font>
      <sz val="10"/>
      <color theme="1"/>
      <name val="Calibri"/>
      <family val="2"/>
    </font>
    <font>
      <u/>
      <sz val="11"/>
      <color theme="10"/>
      <name val="Calibri"/>
      <family val="2"/>
      <scheme val="minor"/>
    </font>
    <font>
      <i/>
      <sz val="8.5"/>
      <color theme="1"/>
      <name val="Calibri"/>
      <family val="2"/>
      <scheme val="minor"/>
    </font>
    <font>
      <b/>
      <i/>
      <sz val="8.5"/>
      <color theme="1"/>
      <name val="Calibri"/>
      <family val="2"/>
      <scheme val="minor"/>
    </font>
    <font>
      <b/>
      <sz val="9"/>
      <name val="Arial"/>
      <family val="2"/>
    </font>
    <font>
      <b/>
      <sz val="10"/>
      <color theme="0"/>
      <name val="Arial"/>
      <family val="2"/>
    </font>
    <font>
      <sz val="10"/>
      <color theme="0"/>
      <name val="Arial"/>
      <family val="2"/>
    </font>
    <font>
      <sz val="10.5"/>
      <color theme="1"/>
      <name val="Calibri"/>
      <family val="2"/>
      <scheme val="minor"/>
    </font>
    <font>
      <sz val="9.5"/>
      <name val="Arial"/>
      <family val="2"/>
    </font>
    <font>
      <b/>
      <vertAlign val="superscript"/>
      <sz val="9"/>
      <name val="Calibri"/>
      <family val="2"/>
      <scheme val="minor"/>
    </font>
    <font>
      <sz val="9"/>
      <color theme="0"/>
      <name val="Arial"/>
      <family val="2"/>
    </font>
  </fonts>
  <fills count="12">
    <fill>
      <patternFill patternType="none"/>
    </fill>
    <fill>
      <patternFill patternType="gray125"/>
    </fill>
    <fill>
      <patternFill patternType="solid">
        <fgColor rgb="FF0070C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lightGray"/>
    </fill>
    <fill>
      <patternFill patternType="lightGray">
        <bgColor theme="4" tint="0.79998168889431442"/>
      </patternFill>
    </fill>
    <fill>
      <patternFill patternType="lightGray">
        <bgColor theme="4" tint="0.59999389629810485"/>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34998626667073579"/>
        <bgColor indexed="64"/>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style="thin">
        <color indexed="64"/>
      </left>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25" fillId="0" borderId="0" applyNumberFormat="0" applyFill="0" applyBorder="0" applyAlignment="0" applyProtection="0"/>
  </cellStyleXfs>
  <cellXfs count="284">
    <xf numFmtId="0" fontId="0" fillId="0" borderId="0" xfId="0"/>
    <xf numFmtId="0" fontId="0" fillId="0" borderId="0" xfId="0" applyFill="1"/>
    <xf numFmtId="0" fontId="6" fillId="0" borderId="0" xfId="0" applyFont="1"/>
    <xf numFmtId="0" fontId="0" fillId="0" borderId="0" xfId="0" applyFill="1" applyBorder="1"/>
    <xf numFmtId="0" fontId="0" fillId="0" borderId="0" xfId="0" applyAlignment="1"/>
    <xf numFmtId="0" fontId="4" fillId="0" borderId="0" xfId="0" applyFont="1" applyAlignment="1"/>
    <xf numFmtId="0" fontId="0" fillId="0" borderId="0" xfId="0" applyFill="1" applyAlignment="1"/>
    <xf numFmtId="0" fontId="7" fillId="0" borderId="0" xfId="0" applyFont="1" applyAlignment="1"/>
    <xf numFmtId="0" fontId="8" fillId="0" borderId="0" xfId="0" applyFont="1" applyAlignment="1"/>
    <xf numFmtId="0" fontId="11" fillId="0" borderId="0" xfId="0" applyFont="1" applyFill="1"/>
    <xf numFmtId="0" fontId="11" fillId="0" borderId="0" xfId="0" applyFont="1"/>
    <xf numFmtId="0" fontId="11" fillId="0" borderId="0" xfId="0" applyFont="1" applyFill="1" applyAlignment="1"/>
    <xf numFmtId="0" fontId="11" fillId="0" borderId="0" xfId="0" applyFont="1" applyAlignment="1"/>
    <xf numFmtId="0" fontId="11" fillId="0" borderId="0" xfId="0" applyFont="1" applyBorder="1"/>
    <xf numFmtId="0" fontId="11" fillId="0" borderId="0" xfId="0" applyFont="1" applyFill="1" applyBorder="1"/>
    <xf numFmtId="0" fontId="13" fillId="0" borderId="0" xfId="0" applyFont="1" applyBorder="1" applyAlignment="1">
      <alignment horizontal="left" vertical="top"/>
    </xf>
    <xf numFmtId="0" fontId="15" fillId="0" borderId="2" xfId="0" applyFont="1" applyFill="1" applyBorder="1" applyAlignment="1">
      <alignment wrapText="1"/>
    </xf>
    <xf numFmtId="0" fontId="16" fillId="0" borderId="0" xfId="0" applyFont="1" applyFill="1" applyBorder="1" applyAlignment="1">
      <alignment horizontal="center" vertical="top"/>
    </xf>
    <xf numFmtId="0" fontId="13" fillId="0" borderId="8" xfId="0" applyFont="1" applyBorder="1" applyAlignment="1">
      <alignment horizontal="right" vertical="top" wrapText="1"/>
    </xf>
    <xf numFmtId="0" fontId="13" fillId="0" borderId="0" xfId="0" applyFont="1" applyAlignment="1">
      <alignment horizontal="left" indent="1"/>
    </xf>
    <xf numFmtId="0" fontId="11" fillId="0" borderId="0" xfId="0" quotePrefix="1" applyFont="1"/>
    <xf numFmtId="0" fontId="11" fillId="0" borderId="0" xfId="0" applyFont="1" applyAlignment="1">
      <alignment horizontal="center"/>
    </xf>
    <xf numFmtId="0" fontId="13" fillId="0" borderId="0" xfId="0" applyFont="1" applyAlignment="1">
      <alignment horizontal="left"/>
    </xf>
    <xf numFmtId="0" fontId="13" fillId="0" borderId="0" xfId="0" applyFont="1" applyAlignment="1"/>
    <xf numFmtId="0" fontId="18" fillId="0" borderId="0" xfId="0" applyFont="1" applyAlignment="1"/>
    <xf numFmtId="0" fontId="11" fillId="0" borderId="13" xfId="0" applyFont="1" applyBorder="1"/>
    <xf numFmtId="0" fontId="17" fillId="0" borderId="11" xfId="0" applyFont="1" applyBorder="1" applyAlignment="1">
      <alignment wrapText="1"/>
    </xf>
    <xf numFmtId="0" fontId="13" fillId="3" borderId="11" xfId="0" applyFont="1" applyFill="1" applyBorder="1" applyAlignment="1">
      <alignment horizontal="right" wrapText="1"/>
    </xf>
    <xf numFmtId="0" fontId="13" fillId="4" borderId="11" xfId="0" applyFont="1" applyFill="1" applyBorder="1" applyAlignment="1">
      <alignment horizontal="right" wrapText="1"/>
    </xf>
    <xf numFmtId="0" fontId="3" fillId="0" borderId="0" xfId="0" applyFont="1" applyFill="1" applyBorder="1" applyAlignment="1">
      <alignment horizontal="center" vertical="top"/>
    </xf>
    <xf numFmtId="0" fontId="11" fillId="0" borderId="0" xfId="0" applyFont="1" applyFill="1" applyBorder="1" applyAlignment="1"/>
    <xf numFmtId="0" fontId="16" fillId="0" borderId="11" xfId="0" applyFont="1" applyBorder="1" applyAlignment="1">
      <alignment wrapText="1"/>
    </xf>
    <xf numFmtId="0" fontId="3"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Fill="1" applyBorder="1" applyAlignment="1">
      <alignment horizontal="left" vertical="center"/>
    </xf>
    <xf numFmtId="0" fontId="13" fillId="0" borderId="0" xfId="0" applyFont="1" applyBorder="1" applyAlignment="1">
      <alignment horizontal="center" vertical="center"/>
    </xf>
    <xf numFmtId="0" fontId="11" fillId="0" borderId="0" xfId="0" applyFont="1" applyBorder="1" applyAlignment="1">
      <alignment horizontal="left"/>
    </xf>
    <xf numFmtId="0" fontId="20" fillId="0" borderId="15"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5" fillId="0" borderId="0" xfId="0" applyFont="1" applyFill="1" applyBorder="1" applyAlignment="1">
      <alignment wrapText="1"/>
    </xf>
    <xf numFmtId="0" fontId="13" fillId="0" borderId="7" xfId="0" applyFont="1" applyFill="1" applyBorder="1" applyAlignment="1">
      <alignment wrapText="1"/>
    </xf>
    <xf numFmtId="0" fontId="29" fillId="0" borderId="0" xfId="0" applyFont="1" applyAlignment="1">
      <alignment vertical="center"/>
    </xf>
    <xf numFmtId="0" fontId="29" fillId="0" borderId="0" xfId="0" applyFont="1"/>
    <xf numFmtId="0" fontId="30" fillId="5" borderId="0" xfId="0" applyFont="1" applyFill="1"/>
    <xf numFmtId="0" fontId="31" fillId="0" borderId="0" xfId="0" applyFont="1"/>
    <xf numFmtId="0" fontId="30" fillId="9" borderId="0" xfId="0" applyFont="1" applyFill="1" applyAlignment="1">
      <alignment horizontal="center"/>
    </xf>
    <xf numFmtId="0" fontId="19" fillId="10" borderId="19" xfId="0" applyFont="1" applyFill="1" applyBorder="1" applyAlignment="1">
      <alignment horizontal="center" wrapText="1"/>
    </xf>
    <xf numFmtId="0" fontId="19" fillId="10" borderId="20" xfId="0" applyFont="1" applyFill="1" applyBorder="1" applyAlignment="1">
      <alignment horizontal="center"/>
    </xf>
    <xf numFmtId="0" fontId="22" fillId="11" borderId="21" xfId="0" applyFont="1" applyFill="1" applyBorder="1"/>
    <xf numFmtId="0" fontId="0" fillId="11" borderId="22" xfId="0" applyFill="1" applyBorder="1"/>
    <xf numFmtId="0" fontId="0" fillId="11" borderId="23" xfId="0" applyFill="1" applyBorder="1"/>
    <xf numFmtId="0" fontId="32" fillId="0" borderId="0" xfId="0" applyFont="1" applyAlignment="1">
      <alignment horizontal="center"/>
    </xf>
    <xf numFmtId="0" fontId="0" fillId="5" borderId="1" xfId="0" applyFill="1" applyBorder="1" applyAlignment="1">
      <alignment horizontal="center"/>
    </xf>
    <xf numFmtId="3" fontId="0" fillId="5" borderId="0" xfId="0" applyNumberFormat="1" applyFill="1" applyAlignment="1">
      <alignment horizontal="center"/>
    </xf>
    <xf numFmtId="0" fontId="33" fillId="0" borderId="0" xfId="0" applyFont="1" applyAlignment="1">
      <alignment horizontal="center"/>
    </xf>
    <xf numFmtId="3" fontId="0" fillId="0" borderId="0" xfId="0" applyNumberFormat="1" applyAlignment="1">
      <alignment horizontal="center" vertical="center"/>
    </xf>
    <xf numFmtId="164" fontId="0" fillId="9" borderId="30" xfId="0" applyNumberFormat="1" applyFill="1" applyBorder="1" applyAlignment="1">
      <alignment horizontal="center"/>
    </xf>
    <xf numFmtId="0" fontId="0" fillId="5" borderId="2" xfId="0" applyFill="1" applyBorder="1" applyAlignment="1">
      <alignment horizontal="center"/>
    </xf>
    <xf numFmtId="0" fontId="32" fillId="0" borderId="25" xfId="0" applyFont="1" applyBorder="1" applyAlignment="1">
      <alignment horizontal="center"/>
    </xf>
    <xf numFmtId="0" fontId="0" fillId="5" borderId="25" xfId="0" applyFill="1" applyBorder="1" applyAlignment="1">
      <alignment horizontal="center"/>
    </xf>
    <xf numFmtId="3" fontId="0" fillId="0" borderId="25" xfId="0" applyNumberFormat="1" applyBorder="1" applyAlignment="1">
      <alignment horizontal="center" vertical="center"/>
    </xf>
    <xf numFmtId="0" fontId="33" fillId="0" borderId="25" xfId="0" applyFont="1" applyBorder="1" applyAlignment="1">
      <alignment horizontal="center"/>
    </xf>
    <xf numFmtId="164" fontId="0" fillId="9" borderId="26" xfId="0" applyNumberFormat="1" applyFill="1" applyBorder="1" applyAlignment="1">
      <alignment horizontal="center"/>
    </xf>
    <xf numFmtId="3" fontId="0" fillId="0" borderId="0" xfId="0" applyNumberFormat="1" applyBorder="1" applyAlignment="1">
      <alignment horizontal="center" vertical="center"/>
    </xf>
    <xf numFmtId="0" fontId="0" fillId="0" borderId="22" xfId="0" applyBorder="1" applyAlignment="1">
      <alignment horizontal="center"/>
    </xf>
    <xf numFmtId="0" fontId="4" fillId="0" borderId="0" xfId="0" applyFont="1" applyAlignment="1">
      <alignment horizontal="left"/>
    </xf>
    <xf numFmtId="1" fontId="0" fillId="5" borderId="1" xfId="0" applyNumberFormat="1" applyFill="1" applyBorder="1" applyAlignment="1">
      <alignment horizontal="center"/>
    </xf>
    <xf numFmtId="1" fontId="0" fillId="5" borderId="2" xfId="0" applyNumberFormat="1" applyFill="1" applyBorder="1" applyAlignment="1">
      <alignment horizontal="center"/>
    </xf>
    <xf numFmtId="1" fontId="0" fillId="5" borderId="25" xfId="0" applyNumberFormat="1" applyFill="1" applyBorder="1" applyAlignment="1">
      <alignment horizontal="center"/>
    </xf>
    <xf numFmtId="0" fontId="13" fillId="0" borderId="20" xfId="0" applyFont="1" applyFill="1" applyBorder="1" applyAlignment="1">
      <alignment vertical="center"/>
    </xf>
    <xf numFmtId="0" fontId="13" fillId="0" borderId="19" xfId="0" applyFont="1" applyBorder="1" applyAlignment="1">
      <alignment vertical="center"/>
    </xf>
    <xf numFmtId="0" fontId="2" fillId="0" borderId="0" xfId="0" applyFont="1" applyAlignment="1">
      <alignment horizontal="right"/>
    </xf>
    <xf numFmtId="0" fontId="2" fillId="0" borderId="0" xfId="0" applyFont="1" applyAlignment="1"/>
    <xf numFmtId="0" fontId="4" fillId="0" borderId="0" xfId="0" applyFont="1" applyBorder="1" applyAlignment="1"/>
    <xf numFmtId="0" fontId="38" fillId="2" borderId="0" xfId="0" applyFont="1" applyFill="1" applyAlignment="1"/>
    <xf numFmtId="0" fontId="39" fillId="2" borderId="0" xfId="0" applyFont="1" applyFill="1" applyBorder="1" applyAlignment="1">
      <alignment horizontal="center"/>
    </xf>
    <xf numFmtId="0" fontId="2" fillId="0" borderId="0" xfId="0" applyFont="1" applyAlignment="1">
      <alignment wrapText="1"/>
    </xf>
    <xf numFmtId="0" fontId="41" fillId="0" borderId="0" xfId="0" applyFont="1"/>
    <xf numFmtId="0" fontId="41" fillId="9" borderId="0" xfId="0" applyFont="1" applyFill="1"/>
    <xf numFmtId="0" fontId="15" fillId="0" borderId="16" xfId="0" applyFont="1" applyBorder="1" applyAlignment="1">
      <alignment vertical="center"/>
    </xf>
    <xf numFmtId="0" fontId="15" fillId="0" borderId="17" xfId="0" applyFont="1" applyBorder="1" applyAlignment="1">
      <alignment vertical="center"/>
    </xf>
    <xf numFmtId="0" fontId="15" fillId="0" borderId="18" xfId="0" applyFont="1" applyFill="1" applyBorder="1" applyAlignment="1">
      <alignment vertical="center"/>
    </xf>
    <xf numFmtId="0" fontId="15" fillId="0" borderId="19" xfId="0" applyFont="1" applyFill="1" applyBorder="1" applyAlignment="1">
      <alignment vertical="center"/>
    </xf>
    <xf numFmtId="0" fontId="15" fillId="0" borderId="18" xfId="0" applyFont="1" applyBorder="1" applyAlignment="1">
      <alignment vertical="center"/>
    </xf>
    <xf numFmtId="0" fontId="15" fillId="0" borderId="19" xfId="0" applyFont="1" applyBorder="1" applyAlignment="1">
      <alignment vertical="center"/>
    </xf>
    <xf numFmtId="0" fontId="15" fillId="0" borderId="29" xfId="0" applyFont="1" applyFill="1" applyBorder="1" applyAlignment="1">
      <alignment vertical="center"/>
    </xf>
    <xf numFmtId="0" fontId="24" fillId="0" borderId="0" xfId="0" applyFont="1" applyBorder="1" applyAlignment="1">
      <alignment horizontal="center" wrapText="1"/>
    </xf>
    <xf numFmtId="0" fontId="37" fillId="0" borderId="0" xfId="0" applyFont="1" applyBorder="1" applyAlignment="1">
      <alignment horizontal="center" wrapText="1"/>
    </xf>
    <xf numFmtId="0" fontId="4" fillId="0" borderId="0" xfId="0" applyFont="1" applyBorder="1" applyAlignment="1">
      <alignment horizontal="left"/>
    </xf>
    <xf numFmtId="0" fontId="4" fillId="0" borderId="0" xfId="0" applyFont="1" applyAlignment="1">
      <alignment horizontal="center" vertical="center"/>
    </xf>
    <xf numFmtId="0" fontId="0" fillId="0" borderId="25" xfId="0" applyBorder="1" applyAlignment="1">
      <alignment horizontal="center" vertical="center"/>
    </xf>
    <xf numFmtId="0" fontId="2" fillId="0" borderId="25" xfId="0" applyFont="1" applyBorder="1" applyAlignment="1">
      <alignment horizontal="center" vertical="center"/>
    </xf>
    <xf numFmtId="0" fontId="5" fillId="0" borderId="0" xfId="0" applyFont="1"/>
    <xf numFmtId="0" fontId="0" fillId="5" borderId="0" xfId="0" applyFill="1"/>
    <xf numFmtId="0" fontId="0" fillId="0" borderId="31"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6" fillId="0" borderId="0" xfId="0" applyFont="1" applyBorder="1"/>
    <xf numFmtId="0" fontId="4" fillId="0" borderId="0" xfId="0" applyFont="1" applyBorder="1" applyAlignment="1">
      <alignment horizontal="center" vertical="center"/>
    </xf>
    <xf numFmtId="0" fontId="0" fillId="0" borderId="0" xfId="0" applyBorder="1" applyAlignment="1">
      <alignment horizontal="center" vertical="center"/>
    </xf>
    <xf numFmtId="0" fontId="2" fillId="0" borderId="0" xfId="0" applyFont="1" applyBorder="1" applyAlignment="1">
      <alignment horizontal="center" vertical="center"/>
    </xf>
    <xf numFmtId="0" fontId="41" fillId="5" borderId="0" xfId="0" applyFont="1" applyFill="1"/>
    <xf numFmtId="0" fontId="0" fillId="0" borderId="33" xfId="0" applyBorder="1" applyAlignment="1">
      <alignment horizontal="center" vertical="center"/>
    </xf>
    <xf numFmtId="0" fontId="0" fillId="0" borderId="34" xfId="0" applyBorder="1" applyAlignment="1">
      <alignment horizontal="center" vertical="center"/>
    </xf>
    <xf numFmtId="0" fontId="5" fillId="5" borderId="0" xfId="0" applyFont="1" applyFill="1"/>
    <xf numFmtId="0" fontId="5" fillId="9" borderId="0" xfId="0" applyFont="1" applyFill="1"/>
    <xf numFmtId="0" fontId="24" fillId="0" borderId="35" xfId="0" applyFont="1" applyBorder="1" applyAlignment="1">
      <alignment horizontal="center" vertical="center" wrapText="1"/>
    </xf>
    <xf numFmtId="0" fontId="24" fillId="0" borderId="31" xfId="0" applyFont="1" applyBorder="1" applyAlignment="1">
      <alignment horizontal="center" vertical="center" wrapText="1"/>
    </xf>
    <xf numFmtId="0" fontId="0" fillId="0" borderId="32" xfId="0" applyBorder="1" applyAlignment="1">
      <alignment horizontal="center"/>
    </xf>
    <xf numFmtId="10" fontId="0" fillId="0" borderId="33" xfId="0" applyNumberFormat="1" applyBorder="1" applyAlignment="1">
      <alignment horizontal="center"/>
    </xf>
    <xf numFmtId="10" fontId="0" fillId="0" borderId="34" xfId="0" applyNumberFormat="1" applyBorder="1" applyAlignment="1">
      <alignment horizontal="center"/>
    </xf>
    <xf numFmtId="0" fontId="0" fillId="0" borderId="0" xfId="0" applyBorder="1" applyAlignment="1">
      <alignment horizontal="center"/>
    </xf>
    <xf numFmtId="0" fontId="0" fillId="0" borderId="30" xfId="0" applyBorder="1" applyAlignment="1">
      <alignment horizontal="center"/>
    </xf>
    <xf numFmtId="0" fontId="0" fillId="0" borderId="25" xfId="0" applyBorder="1" applyAlignment="1">
      <alignment horizontal="center"/>
    </xf>
    <xf numFmtId="0" fontId="0" fillId="0" borderId="0" xfId="0" applyAlignment="1">
      <alignment horizontal="center"/>
    </xf>
    <xf numFmtId="0" fontId="24" fillId="0" borderId="20" xfId="0" applyFont="1" applyBorder="1" applyAlignment="1">
      <alignment horizontal="center" vertical="center" wrapText="1"/>
    </xf>
    <xf numFmtId="0" fontId="24" fillId="0" borderId="18" xfId="0" applyFont="1" applyBorder="1" applyAlignment="1">
      <alignment horizontal="center" vertical="center" wrapText="1"/>
    </xf>
    <xf numFmtId="0" fontId="0" fillId="0" borderId="0" xfId="0" applyBorder="1" applyAlignment="1">
      <alignment horizontal="left"/>
    </xf>
    <xf numFmtId="0" fontId="0" fillId="0" borderId="0" xfId="0" applyBorder="1" applyAlignment="1">
      <alignment horizontal="left" wrapText="1"/>
    </xf>
    <xf numFmtId="0" fontId="1" fillId="0" borderId="0" xfId="0" applyFont="1" applyAlignment="1">
      <alignment horizontal="center" vertical="top" wrapText="1"/>
    </xf>
    <xf numFmtId="0" fontId="0" fillId="0" borderId="0" xfId="0" applyBorder="1"/>
    <xf numFmtId="10" fontId="0" fillId="0" borderId="28" xfId="0" applyNumberFormat="1" applyBorder="1" applyAlignment="1">
      <alignment horizontal="center"/>
    </xf>
    <xf numFmtId="10" fontId="0" fillId="0" borderId="24" xfId="0" applyNumberFormat="1" applyBorder="1" applyAlignment="1">
      <alignment horizontal="center"/>
    </xf>
    <xf numFmtId="0" fontId="19" fillId="10" borderId="19" xfId="0" applyFont="1" applyFill="1" applyBorder="1" applyAlignment="1">
      <alignment horizontal="center"/>
    </xf>
    <xf numFmtId="2" fontId="15" fillId="3" borderId="8" xfId="0" applyNumberFormat="1" applyFont="1" applyFill="1" applyBorder="1" applyAlignment="1">
      <alignment horizontal="center"/>
    </xf>
    <xf numFmtId="2" fontId="15" fillId="8" borderId="8" xfId="0" applyNumberFormat="1" applyFont="1" applyFill="1" applyBorder="1" applyAlignment="1">
      <alignment horizontal="center" wrapText="1"/>
    </xf>
    <xf numFmtId="2" fontId="15" fillId="3" borderId="8" xfId="0" applyNumberFormat="1" applyFont="1" applyFill="1" applyBorder="1" applyAlignment="1">
      <alignment horizontal="center" wrapText="1"/>
    </xf>
    <xf numFmtId="0" fontId="15" fillId="0" borderId="8" xfId="0" applyFont="1" applyBorder="1" applyAlignment="1">
      <alignment horizontal="center" wrapText="1"/>
    </xf>
    <xf numFmtId="2" fontId="15" fillId="3" borderId="12" xfId="0" applyNumberFormat="1" applyFont="1" applyFill="1" applyBorder="1" applyAlignment="1">
      <alignment horizontal="center"/>
    </xf>
    <xf numFmtId="2" fontId="15" fillId="3" borderId="11" xfId="0" applyNumberFormat="1" applyFont="1" applyFill="1" applyBorder="1" applyAlignment="1">
      <alignment horizontal="center"/>
    </xf>
    <xf numFmtId="2" fontId="12" fillId="0" borderId="12" xfId="0" applyNumberFormat="1" applyFont="1" applyFill="1" applyBorder="1" applyAlignment="1">
      <alignment horizontal="center" vertical="center"/>
    </xf>
    <xf numFmtId="2" fontId="12" fillId="0" borderId="2" xfId="0" applyNumberFormat="1" applyFont="1" applyFill="1" applyBorder="1" applyAlignment="1">
      <alignment horizontal="center" vertical="center"/>
    </xf>
    <xf numFmtId="2" fontId="12" fillId="0" borderId="11" xfId="0" applyNumberFormat="1" applyFont="1" applyFill="1" applyBorder="1" applyAlignment="1">
      <alignment horizontal="center" vertical="center"/>
    </xf>
    <xf numFmtId="2" fontId="15" fillId="0" borderId="12" xfId="0" applyNumberFormat="1" applyFont="1" applyFill="1" applyBorder="1" applyAlignment="1">
      <alignment horizontal="center" vertical="center"/>
    </xf>
    <xf numFmtId="2" fontId="15" fillId="0" borderId="11" xfId="0" applyNumberFormat="1" applyFont="1" applyFill="1" applyBorder="1" applyAlignment="1">
      <alignment horizontal="center" vertical="center"/>
    </xf>
    <xf numFmtId="2" fontId="15" fillId="6" borderId="8" xfId="0" applyNumberFormat="1" applyFont="1" applyFill="1" applyBorder="1" applyAlignment="1">
      <alignment horizontal="center" vertical="center" wrapText="1"/>
    </xf>
    <xf numFmtId="0" fontId="14" fillId="0" borderId="3" xfId="0" applyFont="1" applyBorder="1" applyAlignment="1">
      <alignment horizontal="center" vertical="top"/>
    </xf>
    <xf numFmtId="0" fontId="14" fillId="0" borderId="4" xfId="0" applyFont="1" applyBorder="1" applyAlignment="1">
      <alignment horizontal="center" vertical="top"/>
    </xf>
    <xf numFmtId="0" fontId="14" fillId="0" borderId="5" xfId="0" applyFont="1" applyBorder="1" applyAlignment="1">
      <alignment horizontal="center" vertical="top"/>
    </xf>
    <xf numFmtId="0" fontId="15" fillId="0" borderId="8" xfId="0" applyFont="1" applyFill="1" applyBorder="1" applyAlignment="1">
      <alignment horizontal="center" wrapText="1"/>
    </xf>
    <xf numFmtId="0" fontId="15" fillId="0" borderId="12" xfId="0" applyFont="1" applyBorder="1" applyAlignment="1">
      <alignment horizontal="center" wrapText="1"/>
    </xf>
    <xf numFmtId="0" fontId="15" fillId="0" borderId="2" xfId="0" applyFont="1" applyBorder="1" applyAlignment="1">
      <alignment horizontal="center" wrapText="1"/>
    </xf>
    <xf numFmtId="0" fontId="14" fillId="0" borderId="12" xfId="0" applyFont="1" applyBorder="1" applyAlignment="1">
      <alignment horizontal="center" vertical="top"/>
    </xf>
    <xf numFmtId="0" fontId="14" fillId="0" borderId="11" xfId="0" applyFont="1" applyBorder="1" applyAlignment="1">
      <alignment horizontal="center" vertical="top"/>
    </xf>
    <xf numFmtId="0" fontId="14" fillId="0" borderId="2" xfId="0" applyFont="1" applyBorder="1" applyAlignment="1">
      <alignment horizontal="center" vertical="top"/>
    </xf>
    <xf numFmtId="0" fontId="12" fillId="4" borderId="12" xfId="0" applyFont="1" applyFill="1" applyBorder="1" applyAlignment="1">
      <alignment horizontal="center"/>
    </xf>
    <xf numFmtId="0" fontId="12" fillId="4" borderId="2" xfId="0" applyFont="1" applyFill="1" applyBorder="1" applyAlignment="1">
      <alignment horizontal="center"/>
    </xf>
    <xf numFmtId="0" fontId="12" fillId="4" borderId="11" xfId="0" applyFont="1" applyFill="1" applyBorder="1" applyAlignment="1">
      <alignment horizontal="center"/>
    </xf>
    <xf numFmtId="0" fontId="12" fillId="4" borderId="8" xfId="0" applyFont="1" applyFill="1" applyBorder="1" applyAlignment="1">
      <alignment horizontal="center"/>
    </xf>
    <xf numFmtId="0" fontId="13" fillId="7" borderId="8" xfId="0" applyFont="1" applyFill="1" applyBorder="1" applyAlignment="1">
      <alignment horizontal="center"/>
    </xf>
    <xf numFmtId="0" fontId="10" fillId="2" borderId="0" xfId="0" applyFont="1" applyFill="1" applyAlignment="1">
      <alignment horizontal="center" wrapText="1"/>
    </xf>
    <xf numFmtId="0" fontId="10" fillId="2" borderId="0" xfId="0" applyFont="1" applyFill="1" applyAlignment="1">
      <alignment horizontal="center"/>
    </xf>
    <xf numFmtId="0" fontId="9" fillId="2" borderId="0" xfId="0" applyFont="1" applyFill="1" applyAlignment="1">
      <alignment horizontal="center" vertical="center" wrapText="1"/>
    </xf>
    <xf numFmtId="0" fontId="9" fillId="2" borderId="0" xfId="0" applyFont="1" applyFill="1" applyAlignment="1">
      <alignment horizontal="center" vertical="center"/>
    </xf>
    <xf numFmtId="0" fontId="19" fillId="2" borderId="3"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5" xfId="0" applyFont="1" applyFill="1" applyBorder="1" applyAlignment="1">
      <alignment horizontal="center" vertical="center"/>
    </xf>
    <xf numFmtId="0" fontId="20" fillId="2" borderId="15"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19" fillId="2" borderId="13" xfId="0" applyFont="1" applyFill="1" applyBorder="1" applyAlignment="1">
      <alignment horizontal="center" vertical="top" wrapText="1"/>
    </xf>
    <xf numFmtId="0" fontId="19" fillId="2" borderId="13" xfId="0" applyFont="1" applyFill="1" applyBorder="1" applyAlignment="1">
      <alignment horizontal="center" vertical="top"/>
    </xf>
    <xf numFmtId="0" fontId="0" fillId="0" borderId="8" xfId="0" applyBorder="1" applyAlignment="1">
      <alignment horizontal="center"/>
    </xf>
    <xf numFmtId="0" fontId="13" fillId="0" borderId="3" xfId="0" applyFont="1" applyFill="1" applyBorder="1" applyAlignment="1">
      <alignment horizontal="center" wrapText="1"/>
    </xf>
    <xf numFmtId="0" fontId="13" fillId="0" borderId="4" xfId="0" applyFont="1" applyFill="1" applyBorder="1" applyAlignment="1">
      <alignment horizontal="center" wrapText="1"/>
    </xf>
    <xf numFmtId="0" fontId="13" fillId="0" borderId="5" xfId="0" applyFont="1" applyFill="1" applyBorder="1" applyAlignment="1">
      <alignment horizontal="center" wrapText="1"/>
    </xf>
    <xf numFmtId="0" fontId="22" fillId="5" borderId="8" xfId="0" applyFont="1" applyFill="1" applyBorder="1" applyAlignment="1">
      <alignment horizontal="center" wrapText="1"/>
    </xf>
    <xf numFmtId="3" fontId="13" fillId="0" borderId="0" xfId="0" applyNumberFormat="1" applyFont="1" applyFill="1" applyBorder="1" applyAlignment="1">
      <alignment horizontal="center" vertical="center"/>
    </xf>
    <xf numFmtId="3" fontId="13" fillId="0" borderId="2" xfId="0" applyNumberFormat="1" applyFont="1" applyFill="1" applyBorder="1" applyAlignment="1">
      <alignment horizontal="center" vertical="center"/>
    </xf>
    <xf numFmtId="0" fontId="13" fillId="0" borderId="29" xfId="0" applyNumberFormat="1" applyFont="1" applyBorder="1" applyAlignment="1">
      <alignment horizontal="center" vertical="center"/>
    </xf>
    <xf numFmtId="0" fontId="13" fillId="0" borderId="19" xfId="0" applyNumberFormat="1" applyFont="1" applyBorder="1" applyAlignment="1">
      <alignment horizontal="center" vertical="center"/>
    </xf>
    <xf numFmtId="0" fontId="13" fillId="0" borderId="20" xfId="0" applyNumberFormat="1" applyFont="1" applyBorder="1" applyAlignment="1">
      <alignment horizontal="center" vertical="center"/>
    </xf>
    <xf numFmtId="49" fontId="13" fillId="0" borderId="29" xfId="0" applyNumberFormat="1" applyFont="1" applyBorder="1" applyAlignment="1">
      <alignment horizontal="center" vertical="center"/>
    </xf>
    <xf numFmtId="49" fontId="13" fillId="0" borderId="19" xfId="0" applyNumberFormat="1" applyFont="1" applyBorder="1" applyAlignment="1">
      <alignment horizontal="center" vertical="center"/>
    </xf>
    <xf numFmtId="49" fontId="13" fillId="0" borderId="20" xfId="0" applyNumberFormat="1" applyFont="1" applyBorder="1" applyAlignment="1">
      <alignment horizontal="center" vertical="center"/>
    </xf>
    <xf numFmtId="0" fontId="13" fillId="0" borderId="19"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27" xfId="0" applyFont="1" applyFill="1" applyBorder="1" applyAlignment="1">
      <alignment horizontal="center" vertical="center"/>
    </xf>
    <xf numFmtId="0" fontId="13" fillId="3" borderId="13" xfId="0" applyFont="1" applyFill="1" applyBorder="1" applyAlignment="1">
      <alignment horizontal="center" vertical="center" textRotation="90"/>
    </xf>
    <xf numFmtId="0" fontId="13" fillId="3" borderId="14" xfId="0" applyFont="1" applyFill="1" applyBorder="1" applyAlignment="1">
      <alignment horizontal="center" vertical="center" textRotation="90"/>
    </xf>
    <xf numFmtId="0" fontId="13" fillId="3" borderId="7" xfId="0" applyFont="1" applyFill="1" applyBorder="1" applyAlignment="1">
      <alignment horizontal="center" vertical="center" textRotation="90"/>
    </xf>
    <xf numFmtId="0" fontId="26" fillId="2" borderId="0" xfId="0" applyFont="1" applyFill="1" applyBorder="1" applyAlignment="1">
      <alignment horizontal="center" wrapText="1"/>
    </xf>
    <xf numFmtId="0" fontId="11" fillId="2" borderId="0" xfId="0" applyFont="1" applyFill="1" applyBorder="1" applyAlignment="1">
      <alignment horizontal="center"/>
    </xf>
    <xf numFmtId="0" fontId="14" fillId="0" borderId="8" xfId="0" applyFont="1" applyBorder="1" applyAlignment="1">
      <alignment horizontal="center" vertical="top"/>
    </xf>
    <xf numFmtId="0" fontId="13" fillId="4" borderId="13" xfId="0" applyFont="1" applyFill="1" applyBorder="1" applyAlignment="1">
      <alignment horizontal="center" vertical="center" textRotation="90"/>
    </xf>
    <xf numFmtId="0" fontId="13" fillId="4" borderId="14" xfId="0" applyFont="1" applyFill="1" applyBorder="1" applyAlignment="1">
      <alignment horizontal="center" vertical="center" textRotation="90"/>
    </xf>
    <xf numFmtId="0" fontId="13" fillId="4" borderId="7" xfId="0" applyFont="1" applyFill="1" applyBorder="1" applyAlignment="1">
      <alignment horizontal="center" vertical="center" textRotation="90"/>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20" fillId="2" borderId="9"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1" fillId="0" borderId="0" xfId="0" applyFont="1" applyBorder="1" applyAlignment="1">
      <alignment horizontal="center"/>
    </xf>
    <xf numFmtId="3" fontId="13" fillId="0" borderId="1" xfId="0" applyNumberFormat="1" applyFont="1" applyBorder="1" applyAlignment="1">
      <alignment horizontal="center" vertical="center"/>
    </xf>
    <xf numFmtId="0" fontId="13" fillId="0" borderId="0" xfId="0" applyFont="1" applyBorder="1" applyAlignment="1">
      <alignment horizontal="center"/>
    </xf>
    <xf numFmtId="3" fontId="13" fillId="0" borderId="2" xfId="0" applyNumberFormat="1" applyFont="1" applyBorder="1" applyAlignment="1">
      <alignment horizontal="center" vertical="center"/>
    </xf>
    <xf numFmtId="3" fontId="11" fillId="0" borderId="1" xfId="0" applyNumberFormat="1" applyFont="1" applyFill="1" applyBorder="1" applyAlignment="1">
      <alignment horizontal="center"/>
    </xf>
    <xf numFmtId="165" fontId="0" fillId="0" borderId="25" xfId="0" applyNumberFormat="1" applyBorder="1" applyAlignment="1">
      <alignment horizontal="center"/>
    </xf>
    <xf numFmtId="165" fontId="0" fillId="0" borderId="26" xfId="0" applyNumberFormat="1"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165" fontId="0" fillId="0" borderId="0" xfId="0" applyNumberFormat="1" applyBorder="1" applyAlignment="1">
      <alignment horizontal="center"/>
    </xf>
    <xf numFmtId="165" fontId="0" fillId="0" borderId="30" xfId="0" applyNumberFormat="1" applyBorder="1" applyAlignment="1">
      <alignment horizontal="center"/>
    </xf>
    <xf numFmtId="0" fontId="4" fillId="0" borderId="22" xfId="0" applyFont="1" applyBorder="1" applyAlignment="1">
      <alignment horizontal="center"/>
    </xf>
    <xf numFmtId="0" fontId="4" fillId="0" borderId="23" xfId="0" applyFont="1" applyBorder="1" applyAlignment="1">
      <alignment horizontal="center"/>
    </xf>
    <xf numFmtId="0" fontId="0" fillId="0" borderId="28" xfId="0" applyBorder="1" applyAlignment="1">
      <alignment horizontal="center"/>
    </xf>
    <xf numFmtId="0" fontId="0" fillId="0" borderId="0" xfId="0" applyBorder="1" applyAlignment="1">
      <alignment horizontal="center"/>
    </xf>
    <xf numFmtId="0" fontId="0" fillId="0" borderId="30" xfId="0" applyBorder="1" applyAlignment="1">
      <alignment horizontal="center"/>
    </xf>
    <xf numFmtId="165" fontId="0" fillId="9" borderId="0" xfId="0" applyNumberFormat="1" applyFill="1" applyBorder="1" applyAlignment="1">
      <alignment horizontal="center"/>
    </xf>
    <xf numFmtId="165" fontId="0" fillId="9" borderId="30" xfId="0" applyNumberFormat="1" applyFill="1" applyBorder="1" applyAlignment="1">
      <alignment horizontal="center"/>
    </xf>
    <xf numFmtId="0" fontId="0" fillId="0" borderId="28" xfId="0" applyFill="1" applyBorder="1" applyAlignment="1">
      <alignment horizontal="center"/>
    </xf>
    <xf numFmtId="0" fontId="0" fillId="0" borderId="0" xfId="0" applyFill="1" applyBorder="1" applyAlignment="1">
      <alignment horizontal="center"/>
    </xf>
    <xf numFmtId="0" fontId="0" fillId="0" borderId="30" xfId="0" applyFill="1" applyBorder="1" applyAlignment="1">
      <alignment horizontal="center"/>
    </xf>
    <xf numFmtId="0" fontId="0" fillId="9" borderId="28" xfId="0" applyFill="1" applyBorder="1" applyAlignment="1">
      <alignment horizontal="center"/>
    </xf>
    <xf numFmtId="0" fontId="0" fillId="9" borderId="0" xfId="0" applyFill="1" applyBorder="1" applyAlignment="1">
      <alignment horizontal="center"/>
    </xf>
    <xf numFmtId="0" fontId="0" fillId="9" borderId="30" xfId="0" applyFill="1"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0" xfId="0" applyAlignment="1">
      <alignment horizontal="center"/>
    </xf>
    <xf numFmtId="0" fontId="27" fillId="0" borderId="0" xfId="0" applyFont="1" applyAlignment="1">
      <alignment horizontal="center" vertical="center"/>
    </xf>
    <xf numFmtId="0" fontId="4" fillId="0" borderId="0" xfId="0" applyFont="1" applyAlignment="1">
      <alignment horizontal="center"/>
    </xf>
    <xf numFmtId="0" fontId="40" fillId="0" borderId="0" xfId="0" applyFont="1" applyAlignment="1">
      <alignment horizontal="center" vertical="top" wrapText="1"/>
    </xf>
    <xf numFmtId="0" fontId="24" fillId="0" borderId="19"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18" xfId="0" applyFont="1" applyBorder="1" applyAlignment="1">
      <alignment horizontal="center" vertical="center" wrapText="1"/>
    </xf>
    <xf numFmtId="165" fontId="0" fillId="0" borderId="0" xfId="0" applyNumberFormat="1" applyFill="1" applyBorder="1" applyAlignment="1">
      <alignment horizontal="center"/>
    </xf>
    <xf numFmtId="165" fontId="0" fillId="0" borderId="30" xfId="0" applyNumberFormat="1" applyFill="1" applyBorder="1" applyAlignment="1">
      <alignment horizontal="center"/>
    </xf>
    <xf numFmtId="0" fontId="0" fillId="0" borderId="28" xfId="0" applyBorder="1" applyAlignment="1">
      <alignment horizontal="left"/>
    </xf>
    <xf numFmtId="0" fontId="0" fillId="0" borderId="0" xfId="0" applyBorder="1" applyAlignment="1">
      <alignment horizontal="left"/>
    </xf>
    <xf numFmtId="0" fontId="0" fillId="0" borderId="30" xfId="0" applyBorder="1" applyAlignment="1">
      <alignment horizontal="left"/>
    </xf>
    <xf numFmtId="0" fontId="0" fillId="9" borderId="28" xfId="0" applyFill="1" applyBorder="1" applyAlignment="1">
      <alignment horizontal="left"/>
    </xf>
    <xf numFmtId="0" fontId="0" fillId="9" borderId="0" xfId="0" applyFill="1" applyBorder="1" applyAlignment="1">
      <alignment horizontal="left"/>
    </xf>
    <xf numFmtId="0" fontId="0" fillId="9" borderId="30" xfId="0" applyFill="1" applyBorder="1" applyAlignment="1">
      <alignment horizontal="left"/>
    </xf>
    <xf numFmtId="0" fontId="0" fillId="0" borderId="28" xfId="0" applyFill="1" applyBorder="1" applyAlignment="1">
      <alignment horizontal="left"/>
    </xf>
    <xf numFmtId="0" fontId="0" fillId="0" borderId="0" xfId="0" applyFill="1" applyBorder="1" applyAlignment="1">
      <alignment horizontal="left"/>
    </xf>
    <xf numFmtId="0" fontId="0" fillId="0" borderId="30" xfId="0" applyFill="1" applyBorder="1" applyAlignment="1">
      <alignment horizontal="left"/>
    </xf>
    <xf numFmtId="0" fontId="0" fillId="0" borderId="28" xfId="0" applyBorder="1" applyAlignment="1">
      <alignment horizontal="left" wrapText="1"/>
    </xf>
    <xf numFmtId="0" fontId="0" fillId="0" borderId="0" xfId="0" applyBorder="1" applyAlignment="1">
      <alignment horizontal="left" wrapText="1"/>
    </xf>
    <xf numFmtId="0" fontId="0" fillId="0" borderId="30" xfId="0" applyBorder="1" applyAlignment="1">
      <alignment horizontal="left" wrapText="1"/>
    </xf>
    <xf numFmtId="0" fontId="0" fillId="0" borderId="24"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39" fillId="2" borderId="0" xfId="0" applyFont="1" applyFill="1" applyAlignment="1"/>
    <xf numFmtId="0" fontId="0" fillId="5" borderId="28" xfId="0" applyFill="1" applyBorder="1" applyAlignment="1">
      <alignment horizontal="left"/>
    </xf>
    <xf numFmtId="0" fontId="0" fillId="5" borderId="0" xfId="0" applyFill="1" applyBorder="1" applyAlignment="1">
      <alignment horizontal="left"/>
    </xf>
    <xf numFmtId="0" fontId="0" fillId="5" borderId="30" xfId="0" applyFill="1" applyBorder="1" applyAlignment="1">
      <alignment horizontal="left"/>
    </xf>
    <xf numFmtId="0" fontId="2" fillId="0" borderId="0" xfId="0" applyFont="1" applyAlignment="1">
      <alignment horizontal="center"/>
    </xf>
    <xf numFmtId="0" fontId="4" fillId="0" borderId="0" xfId="0" applyFont="1" applyBorder="1" applyAlignment="1">
      <alignment horizontal="right"/>
    </xf>
    <xf numFmtId="0" fontId="43" fillId="2" borderId="0" xfId="0" applyFont="1" applyFill="1" applyBorder="1" applyAlignment="1"/>
    <xf numFmtId="0" fontId="4" fillId="0" borderId="22" xfId="0" applyFont="1" applyBorder="1" applyAlignment="1">
      <alignment horizontal="right"/>
    </xf>
    <xf numFmtId="0" fontId="4" fillId="0" borderId="23" xfId="0" applyFont="1" applyBorder="1" applyAlignment="1">
      <alignment horizontal="right"/>
    </xf>
    <xf numFmtId="0" fontId="1" fillId="0" borderId="0" xfId="0" applyFont="1" applyAlignment="1">
      <alignment horizontal="center" vertical="top" wrapText="1"/>
    </xf>
    <xf numFmtId="0" fontId="39" fillId="2" borderId="0" xfId="0" applyFont="1" applyFill="1" applyBorder="1" applyAlignment="1"/>
    <xf numFmtId="0" fontId="5" fillId="0" borderId="0" xfId="0" applyFont="1" applyAlignment="1">
      <alignment shrinkToFit="1"/>
    </xf>
    <xf numFmtId="0" fontId="0" fillId="0" borderId="0" xfId="0" applyBorder="1" applyAlignment="1"/>
    <xf numFmtId="0" fontId="2" fillId="0" borderId="0" xfId="0" applyFont="1" applyBorder="1" applyAlignment="1">
      <alignment horizontal="left"/>
    </xf>
    <xf numFmtId="10" fontId="0" fillId="0" borderId="28" xfId="0" applyNumberFormat="1" applyBorder="1" applyAlignment="1">
      <alignment horizontal="center"/>
    </xf>
    <xf numFmtId="10" fontId="0" fillId="0" borderId="30" xfId="0" applyNumberFormat="1" applyBorder="1" applyAlignment="1">
      <alignment horizontal="center"/>
    </xf>
    <xf numFmtId="10" fontId="0" fillId="0" borderId="24" xfId="0" applyNumberFormat="1" applyBorder="1" applyAlignment="1">
      <alignment horizontal="center"/>
    </xf>
    <xf numFmtId="10" fontId="0" fillId="0" borderId="26" xfId="0" applyNumberFormat="1" applyBorder="1" applyAlignment="1">
      <alignment horizontal="center"/>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10" fontId="0" fillId="0" borderId="21" xfId="0" applyNumberFormat="1" applyBorder="1" applyAlignment="1">
      <alignment horizontal="center"/>
    </xf>
    <xf numFmtId="10" fontId="0" fillId="0" borderId="22" xfId="0" applyNumberFormat="1" applyBorder="1" applyAlignment="1">
      <alignment horizontal="center"/>
    </xf>
    <xf numFmtId="10" fontId="0" fillId="0" borderId="23" xfId="0" applyNumberFormat="1" applyBorder="1" applyAlignment="1">
      <alignment horizontal="center"/>
    </xf>
    <xf numFmtId="10" fontId="0" fillId="0" borderId="0" xfId="0" applyNumberFormat="1" applyBorder="1" applyAlignment="1">
      <alignment horizontal="center"/>
    </xf>
    <xf numFmtId="0" fontId="0" fillId="0" borderId="22" xfId="0" applyBorder="1" applyAlignment="1">
      <alignment horizontal="right"/>
    </xf>
    <xf numFmtId="0" fontId="0" fillId="0" borderId="23" xfId="0" applyBorder="1" applyAlignment="1">
      <alignment horizontal="right"/>
    </xf>
    <xf numFmtId="10" fontId="0" fillId="0" borderId="25" xfId="0" applyNumberFormat="1" applyBorder="1" applyAlignment="1">
      <alignment horizontal="center"/>
    </xf>
    <xf numFmtId="0" fontId="32" fillId="0" borderId="0" xfId="0" applyFont="1" applyAlignment="1">
      <alignment horizontal="center" vertical="top" wrapText="1"/>
    </xf>
    <xf numFmtId="0" fontId="0" fillId="5" borderId="21" xfId="0" applyFill="1" applyBorder="1" applyAlignment="1">
      <alignment horizontal="left"/>
    </xf>
    <xf numFmtId="0" fontId="0" fillId="5" borderId="22" xfId="0" applyFill="1" applyBorder="1" applyAlignment="1">
      <alignment horizontal="left"/>
    </xf>
    <xf numFmtId="0" fontId="0" fillId="5" borderId="23" xfId="0" applyFill="1" applyBorder="1" applyAlignment="1">
      <alignment horizontal="left"/>
    </xf>
    <xf numFmtId="0" fontId="28" fillId="0" borderId="0" xfId="0" applyFont="1" applyAlignment="1">
      <alignment horizontal="left" vertical="top" wrapText="1"/>
    </xf>
    <xf numFmtId="0" fontId="35" fillId="0" borderId="0" xfId="0" applyFont="1" applyAlignment="1">
      <alignment horizontal="center" vertical="center" wrapText="1"/>
    </xf>
    <xf numFmtId="0" fontId="2" fillId="0" borderId="24" xfId="0" applyFont="1" applyBorder="1" applyAlignment="1">
      <alignment horizontal="center"/>
    </xf>
    <xf numFmtId="0" fontId="25" fillId="0" borderId="0" xfId="1" applyAlignment="1">
      <alignment horizontal="center" vertical="center"/>
    </xf>
    <xf numFmtId="0" fontId="2" fillId="0" borderId="28" xfId="0" applyFont="1" applyBorder="1" applyAlignment="1">
      <alignment horizontal="center"/>
    </xf>
    <xf numFmtId="0" fontId="2" fillId="0" borderId="0" xfId="0" applyFont="1" applyBorder="1" applyAlignment="1">
      <alignment horizontal="center"/>
    </xf>
    <xf numFmtId="0" fontId="19" fillId="10" borderId="18" xfId="0" applyFont="1" applyFill="1" applyBorder="1" applyAlignment="1">
      <alignment horizontal="center"/>
    </xf>
    <xf numFmtId="0" fontId="19" fillId="10" borderId="19" xfId="0" applyFont="1" applyFill="1" applyBorder="1" applyAlignment="1">
      <alignment horizontal="center"/>
    </xf>
  </cellXfs>
  <cellStyles count="2">
    <cellStyle name="Hyperlink" xfId="1" builtinId="8"/>
    <cellStyle name="Normal" xfId="0" builtinId="0"/>
  </cellStyles>
  <dxfs count="2">
    <dxf>
      <font>
        <condense val="0"/>
        <extend val="0"/>
        <color indexed="41"/>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210528</xdr:colOff>
      <xdr:row>0</xdr:row>
      <xdr:rowOff>262304</xdr:rowOff>
    </xdr:from>
    <xdr:to>
      <xdr:col>2</xdr:col>
      <xdr:colOff>225670</xdr:colOff>
      <xdr:row>2</xdr:row>
      <xdr:rowOff>3419</xdr:rowOff>
    </xdr:to>
    <xdr:pic>
      <xdr:nvPicPr>
        <xdr:cNvPr id="5" name="Picture 4">
          <a:extLst>
            <a:ext uri="{FF2B5EF4-FFF2-40B4-BE49-F238E27FC236}">
              <a16:creationId xmlns:a16="http://schemas.microsoft.com/office/drawing/2014/main" id="{A2D843EA-BD2D-4486-BFEE-6FF734E230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529" t="24423" r="6377" b="28709"/>
        <a:stretch>
          <a:fillRect/>
        </a:stretch>
      </xdr:blipFill>
      <xdr:spPr bwMode="auto">
        <a:xfrm>
          <a:off x="210528" y="262304"/>
          <a:ext cx="1224084" cy="803519"/>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pic>
    <xdr:clientData/>
  </xdr:twoCellAnchor>
  <xdr:twoCellAnchor>
    <xdr:from>
      <xdr:col>0</xdr:col>
      <xdr:colOff>0</xdr:colOff>
      <xdr:row>0</xdr:row>
      <xdr:rowOff>0</xdr:rowOff>
    </xdr:from>
    <xdr:to>
      <xdr:col>2</xdr:col>
      <xdr:colOff>584200</xdr:colOff>
      <xdr:row>0</xdr:row>
      <xdr:rowOff>260350</xdr:rowOff>
    </xdr:to>
    <xdr:sp macro="" textlink="">
      <xdr:nvSpPr>
        <xdr:cNvPr id="1028" name="Rectangle 4">
          <a:extLst>
            <a:ext uri="{FF2B5EF4-FFF2-40B4-BE49-F238E27FC236}">
              <a16:creationId xmlns:a16="http://schemas.microsoft.com/office/drawing/2014/main" id="{21827C1F-9F22-4582-AC3D-7B65559634F7}"/>
            </a:ext>
          </a:extLst>
        </xdr:cNvPr>
        <xdr:cNvSpPr>
          <a:spLocks noChangeArrowheads="1"/>
        </xdr:cNvSpPr>
      </xdr:nvSpPr>
      <xdr:spPr bwMode="auto">
        <a:xfrm>
          <a:off x="0" y="0"/>
          <a:ext cx="1847850" cy="260350"/>
        </a:xfrm>
        <a:prstGeom prst="rect">
          <a:avLst/>
        </a:prstGeom>
        <a:solidFill>
          <a:srgbClr val="000000"/>
        </a:solidFill>
        <a:ln w="2540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Lst>
      </xdr:spPr>
    </xdr:sp>
    <xdr:clientData/>
  </xdr:twoCellAnchor>
  <xdr:twoCellAnchor>
    <xdr:from>
      <xdr:col>0</xdr:col>
      <xdr:colOff>44450</xdr:colOff>
      <xdr:row>0</xdr:row>
      <xdr:rowOff>19050</xdr:rowOff>
    </xdr:from>
    <xdr:to>
      <xdr:col>2</xdr:col>
      <xdr:colOff>577850</xdr:colOff>
      <xdr:row>0</xdr:row>
      <xdr:rowOff>266700</xdr:rowOff>
    </xdr:to>
    <xdr:sp macro="" textlink="">
      <xdr:nvSpPr>
        <xdr:cNvPr id="1030" name="Text Box 6">
          <a:extLst>
            <a:ext uri="{FF2B5EF4-FFF2-40B4-BE49-F238E27FC236}">
              <a16:creationId xmlns:a16="http://schemas.microsoft.com/office/drawing/2014/main" id="{DBC60BC5-2D01-470C-A094-64DB56056160}"/>
            </a:ext>
          </a:extLst>
        </xdr:cNvPr>
        <xdr:cNvSpPr txBox="1">
          <a:spLocks noChangeArrowheads="1"/>
        </xdr:cNvSpPr>
      </xdr:nvSpPr>
      <xdr:spPr bwMode="auto">
        <a:xfrm>
          <a:off x="44450" y="19050"/>
          <a:ext cx="1797050" cy="247650"/>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txBody>
        <a:bodyPr vertOverflow="clip" wrap="square" lIns="36576" tIns="36576" rIns="36576" bIns="36576" anchor="t" upright="1"/>
        <a:lstStyle/>
        <a:p>
          <a:pPr algn="ctr" rtl="0">
            <a:defRPr sz="1000"/>
          </a:pPr>
          <a:r>
            <a:rPr lang="en-US" sz="1000" b="1" i="0" u="none" strike="noStrike" baseline="0">
              <a:solidFill>
                <a:srgbClr val="FFFFFF"/>
              </a:solidFill>
              <a:latin typeface="Calibri"/>
              <a:cs typeface="Calibri"/>
            </a:rPr>
            <a:t>C&amp;D Calculator</a:t>
          </a:r>
        </a:p>
        <a:p>
          <a:pPr algn="l" rtl="0">
            <a:defRPr sz="1000"/>
          </a:pPr>
          <a:endParaRPr lang="en-US" sz="1000" b="1" i="0" u="none" strike="noStrike" baseline="0">
            <a:solidFill>
              <a:srgbClr val="FFFFFF"/>
            </a:solidFill>
            <a:latin typeface="Calibri"/>
            <a:cs typeface="Calibri"/>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584200</xdr:colOff>
      <xdr:row>1</xdr:row>
      <xdr:rowOff>39221</xdr:rowOff>
    </xdr:to>
    <xdr:sp macro="" textlink="">
      <xdr:nvSpPr>
        <xdr:cNvPr id="3" name="Rectangle 4">
          <a:extLst>
            <a:ext uri="{FF2B5EF4-FFF2-40B4-BE49-F238E27FC236}">
              <a16:creationId xmlns:a16="http://schemas.microsoft.com/office/drawing/2014/main" id="{08680EC9-F77B-4B3F-9967-5AA6F02AE8F6}"/>
            </a:ext>
          </a:extLst>
        </xdr:cNvPr>
        <xdr:cNvSpPr>
          <a:spLocks noChangeArrowheads="1"/>
        </xdr:cNvSpPr>
      </xdr:nvSpPr>
      <xdr:spPr bwMode="auto">
        <a:xfrm>
          <a:off x="0" y="0"/>
          <a:ext cx="2253876" cy="201706"/>
        </a:xfrm>
        <a:prstGeom prst="rect">
          <a:avLst/>
        </a:prstGeom>
        <a:solidFill>
          <a:srgbClr val="000000"/>
        </a:solidFill>
        <a:ln w="2540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Lst>
      </xdr:spPr>
    </xdr:sp>
    <xdr:clientData/>
  </xdr:twoCellAnchor>
  <xdr:twoCellAnchor>
    <xdr:from>
      <xdr:col>0</xdr:col>
      <xdr:colOff>44451</xdr:colOff>
      <xdr:row>0</xdr:row>
      <xdr:rowOff>19050</xdr:rowOff>
    </xdr:from>
    <xdr:to>
      <xdr:col>1</xdr:col>
      <xdr:colOff>990601</xdr:colOff>
      <xdr:row>1</xdr:row>
      <xdr:rowOff>19050</xdr:rowOff>
    </xdr:to>
    <xdr:sp macro="" textlink="">
      <xdr:nvSpPr>
        <xdr:cNvPr id="4" name="Text Box 6">
          <a:extLst>
            <a:ext uri="{FF2B5EF4-FFF2-40B4-BE49-F238E27FC236}">
              <a16:creationId xmlns:a16="http://schemas.microsoft.com/office/drawing/2014/main" id="{7E999694-3A4F-4564-97AC-2496306E2B5D}"/>
            </a:ext>
          </a:extLst>
        </xdr:cNvPr>
        <xdr:cNvSpPr txBox="1">
          <a:spLocks noChangeArrowheads="1"/>
        </xdr:cNvSpPr>
      </xdr:nvSpPr>
      <xdr:spPr bwMode="auto">
        <a:xfrm>
          <a:off x="44451" y="19050"/>
          <a:ext cx="1612900" cy="161925"/>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txBody>
        <a:bodyPr vertOverflow="clip" wrap="square" lIns="36576" tIns="36576" rIns="36576" bIns="36576" anchor="t" upright="1"/>
        <a:lstStyle/>
        <a:p>
          <a:pPr algn="ctr" rtl="0">
            <a:defRPr sz="1000"/>
          </a:pPr>
          <a:r>
            <a:rPr lang="en-US" sz="1000" b="1" i="0" u="none" strike="noStrike" baseline="0">
              <a:solidFill>
                <a:srgbClr val="FFFFFF"/>
              </a:solidFill>
              <a:latin typeface="Calibri"/>
              <a:cs typeface="Calibri"/>
            </a:rPr>
            <a:t>C&amp;D Calculator</a:t>
          </a:r>
        </a:p>
        <a:p>
          <a:pPr algn="l" rtl="0">
            <a:defRPr sz="1000"/>
          </a:pPr>
          <a:endParaRPr lang="en-US" sz="1000" b="1" i="0" u="none" strike="noStrike" baseline="0">
            <a:solidFill>
              <a:srgbClr val="FFFFFF"/>
            </a:solidFill>
            <a:latin typeface="Calibri"/>
            <a:cs typeface="Calibri"/>
          </a:endParaRPr>
        </a:p>
      </xdr:txBody>
    </xdr:sp>
    <xdr:clientData/>
  </xdr:twoCellAnchor>
  <xdr:twoCellAnchor>
    <xdr:from>
      <xdr:col>2</xdr:col>
      <xdr:colOff>6661</xdr:colOff>
      <xdr:row>0</xdr:row>
      <xdr:rowOff>2571</xdr:rowOff>
    </xdr:from>
    <xdr:to>
      <xdr:col>12</xdr:col>
      <xdr:colOff>1266824</xdr:colOff>
      <xdr:row>5</xdr:row>
      <xdr:rowOff>38099</xdr:rowOff>
    </xdr:to>
    <xdr:sp macro="" textlink="">
      <xdr:nvSpPr>
        <xdr:cNvPr id="6" name="Text Box 11">
          <a:extLst>
            <a:ext uri="{FF2B5EF4-FFF2-40B4-BE49-F238E27FC236}">
              <a16:creationId xmlns:a16="http://schemas.microsoft.com/office/drawing/2014/main" id="{0A88E566-8130-4E04-B378-23C93922BD23}"/>
            </a:ext>
          </a:extLst>
        </xdr:cNvPr>
        <xdr:cNvSpPr txBox="1">
          <a:spLocks noChangeArrowheads="1"/>
        </xdr:cNvSpPr>
      </xdr:nvSpPr>
      <xdr:spPr bwMode="auto">
        <a:xfrm>
          <a:off x="1673536" y="2571"/>
          <a:ext cx="4765363" cy="845153"/>
        </a:xfrm>
        <a:prstGeom prst="rect">
          <a:avLst/>
        </a:prstGeom>
        <a:solidFill>
          <a:srgbClr val="0070C0"/>
        </a:solidFill>
        <a:ln w="25400">
          <a:solidFill>
            <a:srgbClr val="0070C0"/>
          </a:solidFill>
          <a:miter lim="800000"/>
          <a:headEnd/>
          <a:tailEnd/>
        </a:ln>
        <a:effectLst/>
        <a:extLs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sp>
    <xdr:clientData/>
  </xdr:twoCellAnchor>
  <xdr:twoCellAnchor>
    <xdr:from>
      <xdr:col>0</xdr:col>
      <xdr:colOff>146264</xdr:colOff>
      <xdr:row>1</xdr:row>
      <xdr:rowOff>49000</xdr:rowOff>
    </xdr:from>
    <xdr:to>
      <xdr:col>1</xdr:col>
      <xdr:colOff>784412</xdr:colOff>
      <xdr:row>5</xdr:row>
      <xdr:rowOff>98175</xdr:rowOff>
    </xdr:to>
    <xdr:pic>
      <xdr:nvPicPr>
        <xdr:cNvPr id="7" name="Picture 6">
          <a:extLst>
            <a:ext uri="{FF2B5EF4-FFF2-40B4-BE49-F238E27FC236}">
              <a16:creationId xmlns:a16="http://schemas.microsoft.com/office/drawing/2014/main" id="{3A87CA12-F09A-4E58-9FFF-DBE75E10CD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529" t="24423" r="6377" b="28709"/>
        <a:stretch>
          <a:fillRect/>
        </a:stretch>
      </xdr:blipFill>
      <xdr:spPr bwMode="auto">
        <a:xfrm>
          <a:off x="146264" y="211485"/>
          <a:ext cx="1304898" cy="699116"/>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pic>
    <xdr:clientData/>
  </xdr:twoCellAnchor>
  <xdr:twoCellAnchor>
    <xdr:from>
      <xdr:col>1</xdr:col>
      <xdr:colOff>720659</xdr:colOff>
      <xdr:row>0</xdr:row>
      <xdr:rowOff>5195</xdr:rowOff>
    </xdr:from>
    <xdr:to>
      <xdr:col>13</xdr:col>
      <xdr:colOff>9525</xdr:colOff>
      <xdr:row>5</xdr:row>
      <xdr:rowOff>85725</xdr:rowOff>
    </xdr:to>
    <xdr:sp macro="" textlink="">
      <xdr:nvSpPr>
        <xdr:cNvPr id="8" name="Text Box 9">
          <a:extLst>
            <a:ext uri="{FF2B5EF4-FFF2-40B4-BE49-F238E27FC236}">
              <a16:creationId xmlns:a16="http://schemas.microsoft.com/office/drawing/2014/main" id="{83DA6C27-ABF3-4CB7-B7F1-11D60E998D8E}"/>
            </a:ext>
          </a:extLst>
        </xdr:cNvPr>
        <xdr:cNvSpPr txBox="1">
          <a:spLocks noChangeArrowheads="1"/>
        </xdr:cNvSpPr>
      </xdr:nvSpPr>
      <xdr:spPr bwMode="auto">
        <a:xfrm>
          <a:off x="1387409" y="5195"/>
          <a:ext cx="5080066" cy="890155"/>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txBody>
        <a:bodyPr vertOverflow="clip" wrap="square" lIns="36576" tIns="36576" rIns="36576" bIns="36576" anchor="ctr" upright="1"/>
        <a:lstStyle/>
        <a:p>
          <a:pPr algn="ctr" rtl="0">
            <a:defRPr sz="1000"/>
          </a:pPr>
          <a:r>
            <a:rPr lang="en-US" sz="1200" b="1" i="0" u="none" strike="noStrike" baseline="0">
              <a:solidFill>
                <a:srgbClr val="FFFFFF"/>
              </a:solidFill>
              <a:latin typeface="Calibri"/>
              <a:cs typeface="Calibri"/>
            </a:rPr>
            <a:t>COUNTY OF SAN DIEGO </a:t>
          </a:r>
          <a:endParaRPr lang="en-US" sz="1200" b="0" i="0" u="none" strike="noStrike" baseline="0">
            <a:solidFill>
              <a:srgbClr val="000000"/>
            </a:solidFill>
            <a:latin typeface="Calibri"/>
            <a:cs typeface="Calibri"/>
          </a:endParaRPr>
        </a:p>
        <a:p>
          <a:pPr algn="ctr" rtl="0">
            <a:defRPr sz="1000"/>
          </a:pPr>
          <a:r>
            <a:rPr lang="en-US" sz="1200" b="1" i="0" u="none" strike="noStrike" baseline="0">
              <a:solidFill>
                <a:srgbClr val="FFFFFF"/>
              </a:solidFill>
              <a:latin typeface="Calibri"/>
              <a:cs typeface="Calibri"/>
            </a:rPr>
            <a:t>CONSTRUCTION &amp; DEMOLITION (C&amp;D) DEBRIS RECYCLING</a:t>
          </a:r>
          <a:endParaRPr lang="en-US" sz="1200" b="0" i="0" u="none" strike="noStrike" baseline="0">
            <a:solidFill>
              <a:srgbClr val="000000"/>
            </a:solidFill>
            <a:latin typeface="Calibri"/>
            <a:cs typeface="Calibri"/>
          </a:endParaRPr>
        </a:p>
        <a:p>
          <a:pPr algn="ctr" rtl="0">
            <a:defRPr sz="1000"/>
          </a:pPr>
          <a:r>
            <a:rPr lang="en-US" sz="1000" b="1" i="0" u="none" strike="noStrike" baseline="0">
              <a:solidFill>
                <a:srgbClr val="FFFFFF"/>
              </a:solidFill>
              <a:latin typeface="Calibri"/>
              <a:cs typeface="Calibri"/>
            </a:rPr>
            <a:t>5510 Overland Ave, Suite 210, San Diego, CA 92123</a:t>
          </a:r>
          <a:endParaRPr lang="en-US" sz="1100" b="0" i="0" u="none" strike="noStrike" baseline="0">
            <a:solidFill>
              <a:srgbClr val="000000"/>
            </a:solidFill>
            <a:latin typeface="Calibri"/>
            <a:cs typeface="Calibri"/>
          </a:endParaRPr>
        </a:p>
        <a:p>
          <a:pPr algn="ctr" rtl="0">
            <a:defRPr sz="1000"/>
          </a:pPr>
          <a:r>
            <a:rPr lang="en-US" sz="1000" b="1" i="0" u="none" strike="noStrike" baseline="0">
              <a:solidFill>
                <a:srgbClr val="FFFFFF"/>
              </a:solidFill>
              <a:latin typeface="+mn-lt"/>
              <a:cs typeface="Calibri"/>
            </a:rPr>
            <a:t>CDRecycling@sdcounty.ca.gov  •  858-694-2456</a:t>
          </a:r>
          <a:endParaRPr lang="en-US" sz="1100" b="0" i="0" u="none" strike="noStrike" baseline="0">
            <a:solidFill>
              <a:srgbClr val="000000"/>
            </a:solidFill>
            <a:latin typeface="Calibri"/>
            <a:cs typeface="Calibri"/>
          </a:endParaRPr>
        </a:p>
        <a:p>
          <a:pPr algn="ctr" rtl="0">
            <a:defRPr sz="1000"/>
          </a:pPr>
          <a:r>
            <a:rPr lang="en-US" sz="1000" b="0" i="0" u="none" strike="noStrike" baseline="0">
              <a:solidFill>
                <a:srgbClr val="000000"/>
              </a:solidFill>
              <a:latin typeface="Calibri"/>
              <a:cs typeface="Calibri"/>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584200</xdr:colOff>
      <xdr:row>1</xdr:row>
      <xdr:rowOff>39221</xdr:rowOff>
    </xdr:to>
    <xdr:sp macro="" textlink="">
      <xdr:nvSpPr>
        <xdr:cNvPr id="15" name="Rectangle 4">
          <a:extLst>
            <a:ext uri="{FF2B5EF4-FFF2-40B4-BE49-F238E27FC236}">
              <a16:creationId xmlns:a16="http://schemas.microsoft.com/office/drawing/2014/main" id="{9CF8A513-0732-4E8D-808E-96A84E8AE8ED}"/>
            </a:ext>
          </a:extLst>
        </xdr:cNvPr>
        <xdr:cNvSpPr>
          <a:spLocks noChangeArrowheads="1"/>
        </xdr:cNvSpPr>
      </xdr:nvSpPr>
      <xdr:spPr bwMode="auto">
        <a:xfrm>
          <a:off x="0" y="0"/>
          <a:ext cx="2251075" cy="201146"/>
        </a:xfrm>
        <a:prstGeom prst="rect">
          <a:avLst/>
        </a:prstGeom>
        <a:solidFill>
          <a:srgbClr val="000000"/>
        </a:solidFill>
        <a:ln w="2540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Lst>
      </xdr:spPr>
    </xdr:sp>
    <xdr:clientData/>
  </xdr:twoCellAnchor>
  <xdr:twoCellAnchor>
    <xdr:from>
      <xdr:col>0</xdr:col>
      <xdr:colOff>44451</xdr:colOff>
      <xdr:row>0</xdr:row>
      <xdr:rowOff>19050</xdr:rowOff>
    </xdr:from>
    <xdr:to>
      <xdr:col>1</xdr:col>
      <xdr:colOff>990601</xdr:colOff>
      <xdr:row>1</xdr:row>
      <xdr:rowOff>19050</xdr:rowOff>
    </xdr:to>
    <xdr:sp macro="" textlink="">
      <xdr:nvSpPr>
        <xdr:cNvPr id="16" name="Text Box 6">
          <a:extLst>
            <a:ext uri="{FF2B5EF4-FFF2-40B4-BE49-F238E27FC236}">
              <a16:creationId xmlns:a16="http://schemas.microsoft.com/office/drawing/2014/main" id="{898C4783-4D06-45E7-9656-94443989C32F}"/>
            </a:ext>
          </a:extLst>
        </xdr:cNvPr>
        <xdr:cNvSpPr txBox="1">
          <a:spLocks noChangeArrowheads="1"/>
        </xdr:cNvSpPr>
      </xdr:nvSpPr>
      <xdr:spPr bwMode="auto">
        <a:xfrm>
          <a:off x="44451" y="19050"/>
          <a:ext cx="1612900" cy="161925"/>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txBody>
        <a:bodyPr vertOverflow="clip" wrap="square" lIns="36576" tIns="36576" rIns="36576" bIns="36576" anchor="t" upright="1"/>
        <a:lstStyle/>
        <a:p>
          <a:pPr algn="ctr" rtl="0">
            <a:defRPr sz="1000"/>
          </a:pPr>
          <a:r>
            <a:rPr lang="en-US" sz="1000" b="1" i="0" u="none" strike="noStrike" baseline="0">
              <a:solidFill>
                <a:srgbClr val="FFFFFF"/>
              </a:solidFill>
              <a:latin typeface="Calibri"/>
              <a:cs typeface="Calibri"/>
            </a:rPr>
            <a:t>C&amp;D Calculator</a:t>
          </a:r>
        </a:p>
        <a:p>
          <a:pPr algn="l" rtl="0">
            <a:defRPr sz="1000"/>
          </a:pPr>
          <a:endParaRPr lang="en-US" sz="1000" b="1" i="0" u="none" strike="noStrike" baseline="0">
            <a:solidFill>
              <a:srgbClr val="FFFFFF"/>
            </a:solidFill>
            <a:latin typeface="Calibri"/>
            <a:cs typeface="Calibri"/>
          </a:endParaRPr>
        </a:p>
      </xdr:txBody>
    </xdr:sp>
    <xdr:clientData/>
  </xdr:twoCellAnchor>
  <xdr:twoCellAnchor>
    <xdr:from>
      <xdr:col>2</xdr:col>
      <xdr:colOff>6661</xdr:colOff>
      <xdr:row>0</xdr:row>
      <xdr:rowOff>2571</xdr:rowOff>
    </xdr:from>
    <xdr:to>
      <xdr:col>10</xdr:col>
      <xdr:colOff>1266824</xdr:colOff>
      <xdr:row>5</xdr:row>
      <xdr:rowOff>38099</xdr:rowOff>
    </xdr:to>
    <xdr:sp macro="" textlink="">
      <xdr:nvSpPr>
        <xdr:cNvPr id="17" name="Text Box 11">
          <a:extLst>
            <a:ext uri="{FF2B5EF4-FFF2-40B4-BE49-F238E27FC236}">
              <a16:creationId xmlns:a16="http://schemas.microsoft.com/office/drawing/2014/main" id="{B59FDFA7-7C57-4A4E-B03A-A3D5008F6C41}"/>
            </a:ext>
          </a:extLst>
        </xdr:cNvPr>
        <xdr:cNvSpPr txBox="1">
          <a:spLocks noChangeArrowheads="1"/>
        </xdr:cNvSpPr>
      </xdr:nvSpPr>
      <xdr:spPr bwMode="auto">
        <a:xfrm>
          <a:off x="1673536" y="2571"/>
          <a:ext cx="4765363" cy="845153"/>
        </a:xfrm>
        <a:prstGeom prst="rect">
          <a:avLst/>
        </a:prstGeom>
        <a:solidFill>
          <a:srgbClr val="0070C0"/>
        </a:solidFill>
        <a:ln w="25400">
          <a:solidFill>
            <a:srgbClr val="0070C0"/>
          </a:solidFill>
          <a:miter lim="800000"/>
          <a:headEnd/>
          <a:tailEnd/>
        </a:ln>
        <a:effectLst/>
        <a:extLs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sp>
    <xdr:clientData/>
  </xdr:twoCellAnchor>
  <xdr:twoCellAnchor>
    <xdr:from>
      <xdr:col>0</xdr:col>
      <xdr:colOff>146264</xdr:colOff>
      <xdr:row>1</xdr:row>
      <xdr:rowOff>49000</xdr:rowOff>
    </xdr:from>
    <xdr:to>
      <xdr:col>1</xdr:col>
      <xdr:colOff>784412</xdr:colOff>
      <xdr:row>5</xdr:row>
      <xdr:rowOff>98175</xdr:rowOff>
    </xdr:to>
    <xdr:pic>
      <xdr:nvPicPr>
        <xdr:cNvPr id="18" name="Picture 17">
          <a:extLst>
            <a:ext uri="{FF2B5EF4-FFF2-40B4-BE49-F238E27FC236}">
              <a16:creationId xmlns:a16="http://schemas.microsoft.com/office/drawing/2014/main" id="{A02A20E7-008F-4DF6-BBBD-A046E49AF1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529" t="24423" r="6377" b="28709"/>
        <a:stretch>
          <a:fillRect/>
        </a:stretch>
      </xdr:blipFill>
      <xdr:spPr bwMode="auto">
        <a:xfrm>
          <a:off x="146264" y="210925"/>
          <a:ext cx="1304898" cy="696875"/>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pic>
    <xdr:clientData/>
  </xdr:twoCellAnchor>
  <xdr:twoCellAnchor>
    <xdr:from>
      <xdr:col>1</xdr:col>
      <xdr:colOff>720659</xdr:colOff>
      <xdr:row>0</xdr:row>
      <xdr:rowOff>5195</xdr:rowOff>
    </xdr:from>
    <xdr:to>
      <xdr:col>11</xdr:col>
      <xdr:colOff>9525</xdr:colOff>
      <xdr:row>5</xdr:row>
      <xdr:rowOff>85725</xdr:rowOff>
    </xdr:to>
    <xdr:sp macro="" textlink="">
      <xdr:nvSpPr>
        <xdr:cNvPr id="19" name="Text Box 9">
          <a:extLst>
            <a:ext uri="{FF2B5EF4-FFF2-40B4-BE49-F238E27FC236}">
              <a16:creationId xmlns:a16="http://schemas.microsoft.com/office/drawing/2014/main" id="{6D79D9D4-8E68-459A-BA18-CD4EF9FCBF9B}"/>
            </a:ext>
          </a:extLst>
        </xdr:cNvPr>
        <xdr:cNvSpPr txBox="1">
          <a:spLocks noChangeArrowheads="1"/>
        </xdr:cNvSpPr>
      </xdr:nvSpPr>
      <xdr:spPr bwMode="auto">
        <a:xfrm>
          <a:off x="1387409" y="5195"/>
          <a:ext cx="5080066" cy="890155"/>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txBody>
        <a:bodyPr vertOverflow="clip" wrap="square" lIns="36576" tIns="36576" rIns="36576" bIns="36576" anchor="ctr" upright="1"/>
        <a:lstStyle/>
        <a:p>
          <a:pPr algn="ctr" rtl="0">
            <a:defRPr sz="1000"/>
          </a:pPr>
          <a:r>
            <a:rPr lang="en-US" sz="1400" b="1" i="0" u="none" strike="noStrike" baseline="0">
              <a:solidFill>
                <a:srgbClr val="FFFFFF"/>
              </a:solidFill>
              <a:latin typeface="Calibri"/>
              <a:cs typeface="Calibri"/>
            </a:rPr>
            <a:t>COUNTY OF SAN DIEGO </a:t>
          </a:r>
          <a:endParaRPr lang="en-US" sz="1400" b="0" i="0" u="none" strike="noStrike" baseline="0">
            <a:solidFill>
              <a:srgbClr val="000000"/>
            </a:solidFill>
            <a:latin typeface="Calibri"/>
            <a:cs typeface="Calibri"/>
          </a:endParaRPr>
        </a:p>
        <a:p>
          <a:pPr algn="ctr" rtl="0">
            <a:defRPr sz="1000"/>
          </a:pPr>
          <a:r>
            <a:rPr lang="en-US" sz="1400" b="1" i="0" u="none" strike="noStrike" baseline="0">
              <a:solidFill>
                <a:srgbClr val="FFFFFF"/>
              </a:solidFill>
              <a:latin typeface="Calibri"/>
              <a:cs typeface="Calibri"/>
            </a:rPr>
            <a:t>CONSTRUCTION &amp; DEMOLITION (C&amp;D) DEBRIS RECYCLING</a:t>
          </a:r>
          <a:endParaRPr lang="en-US" sz="1400" b="0" i="0" u="none" strike="noStrike" baseline="0">
            <a:solidFill>
              <a:srgbClr val="000000"/>
            </a:solidFill>
            <a:latin typeface="Calibri"/>
            <a:cs typeface="Calibri"/>
          </a:endParaRPr>
        </a:p>
        <a:p>
          <a:pPr algn="ctr" rtl="0">
            <a:defRPr sz="1000"/>
          </a:pPr>
          <a:r>
            <a:rPr lang="en-US" sz="1000" b="1" i="0" u="none" strike="noStrike" baseline="0">
              <a:solidFill>
                <a:srgbClr val="FFFFFF"/>
              </a:solidFill>
              <a:latin typeface="Calibri"/>
              <a:cs typeface="Calibri"/>
            </a:rPr>
            <a:t>5510 Overland Ave, Suite 210, San Diego, CA 92123</a:t>
          </a:r>
          <a:endParaRPr lang="en-US" sz="1100" b="0" i="0" u="none" strike="noStrike" baseline="0">
            <a:solidFill>
              <a:srgbClr val="000000"/>
            </a:solidFill>
            <a:latin typeface="Calibri"/>
            <a:cs typeface="Calibri"/>
          </a:endParaRPr>
        </a:p>
        <a:p>
          <a:pPr algn="ctr" rtl="0">
            <a:defRPr sz="1000"/>
          </a:pPr>
          <a:r>
            <a:rPr lang="en-US" sz="1000" b="1" i="0" u="none" strike="noStrike" baseline="0">
              <a:solidFill>
                <a:srgbClr val="FFFFFF"/>
              </a:solidFill>
              <a:latin typeface="+mn-lt"/>
              <a:cs typeface="Calibri"/>
            </a:rPr>
            <a:t>CDRecycling@sdcounty.ca.gov  •  858-694-2456</a:t>
          </a:r>
          <a:endParaRPr lang="en-US" sz="1100" b="0" i="0" u="none" strike="noStrike" baseline="0">
            <a:solidFill>
              <a:srgbClr val="000000"/>
            </a:solidFill>
            <a:latin typeface="Calibri"/>
            <a:cs typeface="Calibri"/>
          </a:endParaRPr>
        </a:p>
        <a:p>
          <a:pPr algn="ctr" rtl="0">
            <a:defRPr sz="1000"/>
          </a:pPr>
          <a:r>
            <a:rPr lang="en-US" sz="1000" b="0" i="0" u="none" strike="noStrike" baseline="0">
              <a:solidFill>
                <a:srgbClr val="000000"/>
              </a:solidFill>
              <a:latin typeface="Calibri"/>
              <a:cs typeface="Calibri"/>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584200</xdr:colOff>
      <xdr:row>1</xdr:row>
      <xdr:rowOff>39221</xdr:rowOff>
    </xdr:to>
    <xdr:sp macro="" textlink="">
      <xdr:nvSpPr>
        <xdr:cNvPr id="15" name="Rectangle 4">
          <a:extLst>
            <a:ext uri="{FF2B5EF4-FFF2-40B4-BE49-F238E27FC236}">
              <a16:creationId xmlns:a16="http://schemas.microsoft.com/office/drawing/2014/main" id="{01EECCB9-D9ED-4024-B0E4-BD44E80D2C4A}"/>
            </a:ext>
          </a:extLst>
        </xdr:cNvPr>
        <xdr:cNvSpPr>
          <a:spLocks noChangeArrowheads="1"/>
        </xdr:cNvSpPr>
      </xdr:nvSpPr>
      <xdr:spPr bwMode="auto">
        <a:xfrm>
          <a:off x="0" y="0"/>
          <a:ext cx="2251075" cy="201146"/>
        </a:xfrm>
        <a:prstGeom prst="rect">
          <a:avLst/>
        </a:prstGeom>
        <a:solidFill>
          <a:srgbClr val="000000"/>
        </a:solidFill>
        <a:ln w="2540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Lst>
      </xdr:spPr>
    </xdr:sp>
    <xdr:clientData/>
  </xdr:twoCellAnchor>
  <xdr:twoCellAnchor>
    <xdr:from>
      <xdr:col>0</xdr:col>
      <xdr:colOff>44451</xdr:colOff>
      <xdr:row>0</xdr:row>
      <xdr:rowOff>19050</xdr:rowOff>
    </xdr:from>
    <xdr:to>
      <xdr:col>1</xdr:col>
      <xdr:colOff>990601</xdr:colOff>
      <xdr:row>1</xdr:row>
      <xdr:rowOff>19050</xdr:rowOff>
    </xdr:to>
    <xdr:sp macro="" textlink="">
      <xdr:nvSpPr>
        <xdr:cNvPr id="16" name="Text Box 6">
          <a:extLst>
            <a:ext uri="{FF2B5EF4-FFF2-40B4-BE49-F238E27FC236}">
              <a16:creationId xmlns:a16="http://schemas.microsoft.com/office/drawing/2014/main" id="{14BDE8E4-7541-4B7A-B77A-CE35CE128DDF}"/>
            </a:ext>
          </a:extLst>
        </xdr:cNvPr>
        <xdr:cNvSpPr txBox="1">
          <a:spLocks noChangeArrowheads="1"/>
        </xdr:cNvSpPr>
      </xdr:nvSpPr>
      <xdr:spPr bwMode="auto">
        <a:xfrm>
          <a:off x="44451" y="19050"/>
          <a:ext cx="1612900" cy="161925"/>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txBody>
        <a:bodyPr vertOverflow="clip" wrap="square" lIns="36576" tIns="36576" rIns="36576" bIns="36576" anchor="t" upright="1"/>
        <a:lstStyle/>
        <a:p>
          <a:pPr algn="ctr" rtl="0">
            <a:defRPr sz="1000"/>
          </a:pPr>
          <a:r>
            <a:rPr lang="en-US" sz="1000" b="1" i="0" u="none" strike="noStrike" baseline="0">
              <a:solidFill>
                <a:srgbClr val="FFFFFF"/>
              </a:solidFill>
              <a:latin typeface="Calibri"/>
              <a:cs typeface="Calibri"/>
            </a:rPr>
            <a:t>C&amp;D Calculator</a:t>
          </a:r>
        </a:p>
        <a:p>
          <a:pPr algn="l" rtl="0">
            <a:defRPr sz="1000"/>
          </a:pPr>
          <a:endParaRPr lang="en-US" sz="1000" b="1" i="0" u="none" strike="noStrike" baseline="0">
            <a:solidFill>
              <a:srgbClr val="FFFFFF"/>
            </a:solidFill>
            <a:latin typeface="Calibri"/>
            <a:cs typeface="Calibri"/>
          </a:endParaRPr>
        </a:p>
      </xdr:txBody>
    </xdr:sp>
    <xdr:clientData/>
  </xdr:twoCellAnchor>
  <xdr:twoCellAnchor>
    <xdr:from>
      <xdr:col>2</xdr:col>
      <xdr:colOff>6661</xdr:colOff>
      <xdr:row>0</xdr:row>
      <xdr:rowOff>2571</xdr:rowOff>
    </xdr:from>
    <xdr:to>
      <xdr:col>12</xdr:col>
      <xdr:colOff>1266824</xdr:colOff>
      <xdr:row>5</xdr:row>
      <xdr:rowOff>38099</xdr:rowOff>
    </xdr:to>
    <xdr:sp macro="" textlink="">
      <xdr:nvSpPr>
        <xdr:cNvPr id="17" name="Text Box 11">
          <a:extLst>
            <a:ext uri="{FF2B5EF4-FFF2-40B4-BE49-F238E27FC236}">
              <a16:creationId xmlns:a16="http://schemas.microsoft.com/office/drawing/2014/main" id="{6672ECAA-BB2F-4E0D-B79D-8AFDCBFA6B1F}"/>
            </a:ext>
          </a:extLst>
        </xdr:cNvPr>
        <xdr:cNvSpPr txBox="1">
          <a:spLocks noChangeArrowheads="1"/>
        </xdr:cNvSpPr>
      </xdr:nvSpPr>
      <xdr:spPr bwMode="auto">
        <a:xfrm>
          <a:off x="1673536" y="2571"/>
          <a:ext cx="4765363" cy="845153"/>
        </a:xfrm>
        <a:prstGeom prst="rect">
          <a:avLst/>
        </a:prstGeom>
        <a:solidFill>
          <a:srgbClr val="0070C0"/>
        </a:solidFill>
        <a:ln w="25400">
          <a:solidFill>
            <a:srgbClr val="0070C0"/>
          </a:solidFill>
          <a:miter lim="800000"/>
          <a:headEnd/>
          <a:tailEnd/>
        </a:ln>
        <a:effectLst/>
        <a:extLs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sp>
    <xdr:clientData/>
  </xdr:twoCellAnchor>
  <xdr:twoCellAnchor>
    <xdr:from>
      <xdr:col>0</xdr:col>
      <xdr:colOff>146264</xdr:colOff>
      <xdr:row>1</xdr:row>
      <xdr:rowOff>49000</xdr:rowOff>
    </xdr:from>
    <xdr:to>
      <xdr:col>1</xdr:col>
      <xdr:colOff>784412</xdr:colOff>
      <xdr:row>5</xdr:row>
      <xdr:rowOff>98175</xdr:rowOff>
    </xdr:to>
    <xdr:pic>
      <xdr:nvPicPr>
        <xdr:cNvPr id="18" name="Picture 17">
          <a:extLst>
            <a:ext uri="{FF2B5EF4-FFF2-40B4-BE49-F238E27FC236}">
              <a16:creationId xmlns:a16="http://schemas.microsoft.com/office/drawing/2014/main" id="{2983454F-113C-41C1-BCBD-B3DF6CAA76F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529" t="24423" r="6377" b="28709"/>
        <a:stretch>
          <a:fillRect/>
        </a:stretch>
      </xdr:blipFill>
      <xdr:spPr bwMode="auto">
        <a:xfrm>
          <a:off x="146264" y="210925"/>
          <a:ext cx="1304898" cy="696875"/>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pic>
    <xdr:clientData/>
  </xdr:twoCellAnchor>
  <xdr:twoCellAnchor>
    <xdr:from>
      <xdr:col>1</xdr:col>
      <xdr:colOff>720659</xdr:colOff>
      <xdr:row>0</xdr:row>
      <xdr:rowOff>5195</xdr:rowOff>
    </xdr:from>
    <xdr:to>
      <xdr:col>13</xdr:col>
      <xdr:colOff>9525</xdr:colOff>
      <xdr:row>5</xdr:row>
      <xdr:rowOff>85725</xdr:rowOff>
    </xdr:to>
    <xdr:sp macro="" textlink="">
      <xdr:nvSpPr>
        <xdr:cNvPr id="19" name="Text Box 9">
          <a:extLst>
            <a:ext uri="{FF2B5EF4-FFF2-40B4-BE49-F238E27FC236}">
              <a16:creationId xmlns:a16="http://schemas.microsoft.com/office/drawing/2014/main" id="{EA55300D-75B6-42E3-AA8E-CF45C3AF306D}"/>
            </a:ext>
          </a:extLst>
        </xdr:cNvPr>
        <xdr:cNvSpPr txBox="1">
          <a:spLocks noChangeArrowheads="1"/>
        </xdr:cNvSpPr>
      </xdr:nvSpPr>
      <xdr:spPr bwMode="auto">
        <a:xfrm>
          <a:off x="1387409" y="5195"/>
          <a:ext cx="5080066" cy="890155"/>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txBody>
        <a:bodyPr vertOverflow="clip" wrap="square" lIns="36576" tIns="36576" rIns="36576" bIns="36576" anchor="ctr" upright="1"/>
        <a:lstStyle/>
        <a:p>
          <a:pPr algn="ctr" rtl="0">
            <a:defRPr sz="1000"/>
          </a:pPr>
          <a:r>
            <a:rPr lang="en-US" sz="1300" b="1" i="0" u="none" strike="noStrike" baseline="0">
              <a:solidFill>
                <a:srgbClr val="FFFFFF"/>
              </a:solidFill>
              <a:latin typeface="Calibri"/>
              <a:cs typeface="Calibri"/>
            </a:rPr>
            <a:t>COUNTY OF SAN DIEGO </a:t>
          </a:r>
          <a:endParaRPr lang="en-US" sz="1300" b="0" i="0" u="none" strike="noStrike" baseline="0">
            <a:solidFill>
              <a:srgbClr val="000000"/>
            </a:solidFill>
            <a:latin typeface="Calibri"/>
            <a:cs typeface="Calibri"/>
          </a:endParaRPr>
        </a:p>
        <a:p>
          <a:pPr algn="ctr" rtl="0">
            <a:defRPr sz="1000"/>
          </a:pPr>
          <a:r>
            <a:rPr lang="en-US" sz="1300" b="1" i="0" u="none" strike="noStrike" baseline="0">
              <a:solidFill>
                <a:srgbClr val="FFFFFF"/>
              </a:solidFill>
              <a:latin typeface="Calibri"/>
              <a:cs typeface="Calibri"/>
            </a:rPr>
            <a:t>CONSTRUCTION &amp; DEMOLITION (C&amp;D) DEBRIS RECYCLING</a:t>
          </a:r>
          <a:endParaRPr lang="en-US" sz="1300" b="0" i="0" u="none" strike="noStrike" baseline="0">
            <a:solidFill>
              <a:srgbClr val="000000"/>
            </a:solidFill>
            <a:latin typeface="Calibri"/>
            <a:cs typeface="Calibri"/>
          </a:endParaRPr>
        </a:p>
        <a:p>
          <a:pPr algn="ctr" rtl="0">
            <a:defRPr sz="1000"/>
          </a:pPr>
          <a:r>
            <a:rPr lang="en-US" sz="1000" b="1" i="0" u="none" strike="noStrike" baseline="0">
              <a:solidFill>
                <a:srgbClr val="FFFFFF"/>
              </a:solidFill>
              <a:latin typeface="Calibri"/>
              <a:cs typeface="Calibri"/>
            </a:rPr>
            <a:t>5510 Overland Ave, Suite 210, San Diego, CA 92123</a:t>
          </a:r>
          <a:endParaRPr lang="en-US" sz="1100" b="0" i="0" u="none" strike="noStrike" baseline="0">
            <a:solidFill>
              <a:srgbClr val="000000"/>
            </a:solidFill>
            <a:latin typeface="Calibri"/>
            <a:cs typeface="Calibri"/>
          </a:endParaRPr>
        </a:p>
        <a:p>
          <a:pPr algn="ctr" rtl="0">
            <a:defRPr sz="1000"/>
          </a:pPr>
          <a:r>
            <a:rPr lang="en-US" sz="1000" b="1" i="0" u="none" strike="noStrike" baseline="0">
              <a:solidFill>
                <a:srgbClr val="FFFFFF"/>
              </a:solidFill>
              <a:latin typeface="+mn-lt"/>
              <a:cs typeface="Calibri"/>
            </a:rPr>
            <a:t>CDRecycling@sdcounty.ca.gov  •  858-694-2456</a:t>
          </a:r>
          <a:endParaRPr lang="en-US" sz="1100" b="0" i="0" u="none" strike="noStrike" baseline="0">
            <a:solidFill>
              <a:srgbClr val="000000"/>
            </a:solidFill>
            <a:latin typeface="Calibri"/>
            <a:cs typeface="Calibri"/>
          </a:endParaRPr>
        </a:p>
        <a:p>
          <a:pPr algn="ctr" rtl="0">
            <a:defRPr sz="1000"/>
          </a:pPr>
          <a:r>
            <a:rPr lang="en-US" sz="1000" b="0" i="0" u="none" strike="noStrike" baseline="0">
              <a:solidFill>
                <a:srgbClr val="000000"/>
              </a:solidFill>
              <a:latin typeface="Calibri"/>
              <a:cs typeface="Calibri"/>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584200</xdr:colOff>
      <xdr:row>1</xdr:row>
      <xdr:rowOff>39221</xdr:rowOff>
    </xdr:to>
    <xdr:sp macro="" textlink="">
      <xdr:nvSpPr>
        <xdr:cNvPr id="10" name="Rectangle 4">
          <a:extLst>
            <a:ext uri="{FF2B5EF4-FFF2-40B4-BE49-F238E27FC236}">
              <a16:creationId xmlns:a16="http://schemas.microsoft.com/office/drawing/2014/main" id="{926AD0BC-7F18-42CB-B6AF-DD9B29078BED}"/>
            </a:ext>
          </a:extLst>
        </xdr:cNvPr>
        <xdr:cNvSpPr>
          <a:spLocks noChangeArrowheads="1"/>
        </xdr:cNvSpPr>
      </xdr:nvSpPr>
      <xdr:spPr bwMode="auto">
        <a:xfrm>
          <a:off x="0" y="0"/>
          <a:ext cx="2251075" cy="201146"/>
        </a:xfrm>
        <a:prstGeom prst="rect">
          <a:avLst/>
        </a:prstGeom>
        <a:solidFill>
          <a:srgbClr val="000000"/>
        </a:solidFill>
        <a:ln w="2540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Lst>
      </xdr:spPr>
    </xdr:sp>
    <xdr:clientData/>
  </xdr:twoCellAnchor>
  <xdr:twoCellAnchor>
    <xdr:from>
      <xdr:col>0</xdr:col>
      <xdr:colOff>44451</xdr:colOff>
      <xdr:row>0</xdr:row>
      <xdr:rowOff>19050</xdr:rowOff>
    </xdr:from>
    <xdr:to>
      <xdr:col>1</xdr:col>
      <xdr:colOff>990601</xdr:colOff>
      <xdr:row>1</xdr:row>
      <xdr:rowOff>19050</xdr:rowOff>
    </xdr:to>
    <xdr:sp macro="" textlink="">
      <xdr:nvSpPr>
        <xdr:cNvPr id="11" name="Text Box 6">
          <a:extLst>
            <a:ext uri="{FF2B5EF4-FFF2-40B4-BE49-F238E27FC236}">
              <a16:creationId xmlns:a16="http://schemas.microsoft.com/office/drawing/2014/main" id="{604A0C95-D92B-43AE-95E1-A75E659C8A94}"/>
            </a:ext>
          </a:extLst>
        </xdr:cNvPr>
        <xdr:cNvSpPr txBox="1">
          <a:spLocks noChangeArrowheads="1"/>
        </xdr:cNvSpPr>
      </xdr:nvSpPr>
      <xdr:spPr bwMode="auto">
        <a:xfrm>
          <a:off x="44451" y="19050"/>
          <a:ext cx="1612900" cy="161925"/>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txBody>
        <a:bodyPr vertOverflow="clip" wrap="square" lIns="36576" tIns="36576" rIns="36576" bIns="36576" anchor="t" upright="1"/>
        <a:lstStyle/>
        <a:p>
          <a:pPr algn="ctr" rtl="0">
            <a:defRPr sz="1000"/>
          </a:pPr>
          <a:r>
            <a:rPr lang="en-US" sz="1000" b="1" i="0" u="none" strike="noStrike" baseline="0">
              <a:solidFill>
                <a:srgbClr val="FFFFFF"/>
              </a:solidFill>
              <a:latin typeface="Calibri"/>
              <a:cs typeface="Calibri"/>
            </a:rPr>
            <a:t>C&amp;D Calculator</a:t>
          </a:r>
        </a:p>
        <a:p>
          <a:pPr algn="l" rtl="0">
            <a:defRPr sz="1000"/>
          </a:pPr>
          <a:endParaRPr lang="en-US" sz="1000" b="1" i="0" u="none" strike="noStrike" baseline="0">
            <a:solidFill>
              <a:srgbClr val="FFFFFF"/>
            </a:solidFill>
            <a:latin typeface="Calibri"/>
            <a:cs typeface="Calibri"/>
          </a:endParaRPr>
        </a:p>
      </xdr:txBody>
    </xdr:sp>
    <xdr:clientData/>
  </xdr:twoCellAnchor>
  <xdr:twoCellAnchor>
    <xdr:from>
      <xdr:col>2</xdr:col>
      <xdr:colOff>6661</xdr:colOff>
      <xdr:row>0</xdr:row>
      <xdr:rowOff>2571</xdr:rowOff>
    </xdr:from>
    <xdr:to>
      <xdr:col>7</xdr:col>
      <xdr:colOff>1266824</xdr:colOff>
      <xdr:row>5</xdr:row>
      <xdr:rowOff>38099</xdr:rowOff>
    </xdr:to>
    <xdr:sp macro="" textlink="">
      <xdr:nvSpPr>
        <xdr:cNvPr id="12" name="Text Box 11">
          <a:extLst>
            <a:ext uri="{FF2B5EF4-FFF2-40B4-BE49-F238E27FC236}">
              <a16:creationId xmlns:a16="http://schemas.microsoft.com/office/drawing/2014/main" id="{62F9DDCC-4C0B-4589-8FAE-2E992F6A870A}"/>
            </a:ext>
          </a:extLst>
        </xdr:cNvPr>
        <xdr:cNvSpPr txBox="1">
          <a:spLocks noChangeArrowheads="1"/>
        </xdr:cNvSpPr>
      </xdr:nvSpPr>
      <xdr:spPr bwMode="auto">
        <a:xfrm>
          <a:off x="1673536" y="2571"/>
          <a:ext cx="4765363" cy="845153"/>
        </a:xfrm>
        <a:prstGeom prst="rect">
          <a:avLst/>
        </a:prstGeom>
        <a:solidFill>
          <a:srgbClr val="0070C0"/>
        </a:solidFill>
        <a:ln w="25400">
          <a:solidFill>
            <a:srgbClr val="0070C0"/>
          </a:solidFill>
          <a:miter lim="800000"/>
          <a:headEnd/>
          <a:tailEnd/>
        </a:ln>
        <a:effectLst/>
        <a:extLs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sp>
    <xdr:clientData/>
  </xdr:twoCellAnchor>
  <xdr:twoCellAnchor>
    <xdr:from>
      <xdr:col>0</xdr:col>
      <xdr:colOff>146264</xdr:colOff>
      <xdr:row>1</xdr:row>
      <xdr:rowOff>49000</xdr:rowOff>
    </xdr:from>
    <xdr:to>
      <xdr:col>1</xdr:col>
      <xdr:colOff>784412</xdr:colOff>
      <xdr:row>5</xdr:row>
      <xdr:rowOff>98175</xdr:rowOff>
    </xdr:to>
    <xdr:pic>
      <xdr:nvPicPr>
        <xdr:cNvPr id="13" name="Picture 12">
          <a:extLst>
            <a:ext uri="{FF2B5EF4-FFF2-40B4-BE49-F238E27FC236}">
              <a16:creationId xmlns:a16="http://schemas.microsoft.com/office/drawing/2014/main" id="{05834E39-8BE4-443C-9CBF-F0D77045B2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529" t="24423" r="6377" b="28709"/>
        <a:stretch>
          <a:fillRect/>
        </a:stretch>
      </xdr:blipFill>
      <xdr:spPr bwMode="auto">
        <a:xfrm>
          <a:off x="146264" y="210925"/>
          <a:ext cx="1304898" cy="696875"/>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pic>
    <xdr:clientData/>
  </xdr:twoCellAnchor>
  <xdr:twoCellAnchor>
    <xdr:from>
      <xdr:col>1</xdr:col>
      <xdr:colOff>720659</xdr:colOff>
      <xdr:row>0</xdr:row>
      <xdr:rowOff>5195</xdr:rowOff>
    </xdr:from>
    <xdr:to>
      <xdr:col>8</xdr:col>
      <xdr:colOff>9525</xdr:colOff>
      <xdr:row>5</xdr:row>
      <xdr:rowOff>85725</xdr:rowOff>
    </xdr:to>
    <xdr:sp macro="" textlink="">
      <xdr:nvSpPr>
        <xdr:cNvPr id="14" name="Text Box 9">
          <a:extLst>
            <a:ext uri="{FF2B5EF4-FFF2-40B4-BE49-F238E27FC236}">
              <a16:creationId xmlns:a16="http://schemas.microsoft.com/office/drawing/2014/main" id="{E2B084A4-D6F1-4245-9E70-DDB96F9B7931}"/>
            </a:ext>
          </a:extLst>
        </xdr:cNvPr>
        <xdr:cNvSpPr txBox="1">
          <a:spLocks noChangeArrowheads="1"/>
        </xdr:cNvSpPr>
      </xdr:nvSpPr>
      <xdr:spPr bwMode="auto">
        <a:xfrm>
          <a:off x="1387409" y="5195"/>
          <a:ext cx="5080066" cy="890155"/>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txBody>
        <a:bodyPr vertOverflow="clip" wrap="square" lIns="36576" tIns="36576" rIns="36576" bIns="36576" anchor="ctr" upright="1"/>
        <a:lstStyle/>
        <a:p>
          <a:pPr algn="ctr" rtl="0">
            <a:defRPr sz="1000"/>
          </a:pPr>
          <a:r>
            <a:rPr lang="en-US" sz="1100" b="1" i="0" u="none" strike="noStrike" baseline="0">
              <a:solidFill>
                <a:srgbClr val="FFFFFF"/>
              </a:solidFill>
              <a:latin typeface="Calibri"/>
              <a:cs typeface="Calibri"/>
            </a:rPr>
            <a:t>COUNTY OF SAN DIEGO </a:t>
          </a:r>
          <a:endParaRPr lang="en-US" sz="1100" b="0" i="0" u="none" strike="noStrike" baseline="0">
            <a:solidFill>
              <a:srgbClr val="000000"/>
            </a:solidFill>
            <a:latin typeface="Calibri"/>
            <a:cs typeface="Calibri"/>
          </a:endParaRPr>
        </a:p>
        <a:p>
          <a:pPr algn="ctr" rtl="0">
            <a:defRPr sz="1000"/>
          </a:pPr>
          <a:r>
            <a:rPr lang="en-US" sz="1100" b="1" i="0" u="none" strike="noStrike" baseline="0">
              <a:solidFill>
                <a:srgbClr val="FFFFFF"/>
              </a:solidFill>
              <a:latin typeface="Calibri"/>
              <a:cs typeface="Calibri"/>
            </a:rPr>
            <a:t>CONSTRUCTION &amp; DEMOLITION (C&amp;D) DEBRIS RECYCLING</a:t>
          </a:r>
          <a:endParaRPr lang="en-US" sz="1100" b="0" i="0" u="none" strike="noStrike" baseline="0">
            <a:solidFill>
              <a:srgbClr val="000000"/>
            </a:solidFill>
            <a:latin typeface="Calibri"/>
            <a:cs typeface="Calibri"/>
          </a:endParaRPr>
        </a:p>
        <a:p>
          <a:pPr algn="ctr" rtl="0">
            <a:defRPr sz="1000"/>
          </a:pPr>
          <a:r>
            <a:rPr lang="en-US" sz="1000" b="1" i="0" u="none" strike="noStrike" baseline="0">
              <a:solidFill>
                <a:srgbClr val="FFFFFF"/>
              </a:solidFill>
              <a:latin typeface="Calibri"/>
              <a:cs typeface="Calibri"/>
            </a:rPr>
            <a:t>5510 Overland Ave, Suite 210, San Diego, CA 92123</a:t>
          </a:r>
          <a:endParaRPr lang="en-US" sz="1100" b="0" i="0" u="none" strike="noStrike" baseline="0">
            <a:solidFill>
              <a:srgbClr val="000000"/>
            </a:solidFill>
            <a:latin typeface="Calibri"/>
            <a:cs typeface="Calibri"/>
          </a:endParaRPr>
        </a:p>
        <a:p>
          <a:pPr algn="ctr" rtl="0">
            <a:defRPr sz="1000"/>
          </a:pPr>
          <a:r>
            <a:rPr lang="en-US" sz="1000" b="1" i="0" u="none" strike="noStrike" baseline="0">
              <a:solidFill>
                <a:srgbClr val="FFFFFF"/>
              </a:solidFill>
              <a:latin typeface="+mn-lt"/>
              <a:cs typeface="Calibri"/>
            </a:rPr>
            <a:t>CDRecycling@sdcounty.ca.gov  •  858-694-2456</a:t>
          </a:r>
          <a:endParaRPr lang="en-US" sz="1100" b="0" i="0" u="none" strike="noStrike" baseline="0">
            <a:solidFill>
              <a:srgbClr val="000000"/>
            </a:solidFill>
            <a:latin typeface="Calibri"/>
            <a:cs typeface="Calibri"/>
          </a:endParaRPr>
        </a:p>
        <a:p>
          <a:pPr algn="ctr" rtl="0">
            <a:defRPr sz="1000"/>
          </a:pPr>
          <a:r>
            <a:rPr lang="en-US" sz="1000" b="0" i="0" u="none" strike="noStrike" baseline="0">
              <a:solidFill>
                <a:srgbClr val="000000"/>
              </a:solidFill>
              <a:latin typeface="Calibri"/>
              <a:cs typeface="Calibri"/>
            </a:rPr>
            <a:t>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584200</xdr:colOff>
      <xdr:row>1</xdr:row>
      <xdr:rowOff>39221</xdr:rowOff>
    </xdr:to>
    <xdr:sp macro="" textlink="">
      <xdr:nvSpPr>
        <xdr:cNvPr id="10" name="Rectangle 4">
          <a:extLst>
            <a:ext uri="{FF2B5EF4-FFF2-40B4-BE49-F238E27FC236}">
              <a16:creationId xmlns:a16="http://schemas.microsoft.com/office/drawing/2014/main" id="{281E494D-5605-47E3-99CD-181B81502B7C}"/>
            </a:ext>
          </a:extLst>
        </xdr:cNvPr>
        <xdr:cNvSpPr>
          <a:spLocks noChangeArrowheads="1"/>
        </xdr:cNvSpPr>
      </xdr:nvSpPr>
      <xdr:spPr bwMode="auto">
        <a:xfrm>
          <a:off x="0" y="0"/>
          <a:ext cx="2251075" cy="201146"/>
        </a:xfrm>
        <a:prstGeom prst="rect">
          <a:avLst/>
        </a:prstGeom>
        <a:solidFill>
          <a:srgbClr val="000000"/>
        </a:solidFill>
        <a:ln w="25400" algn="ctr">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000000"/>
                </a:outerShdw>
              </a:effectLst>
            </a14:hiddenEffects>
          </a:ext>
        </a:extLst>
      </xdr:spPr>
    </xdr:sp>
    <xdr:clientData/>
  </xdr:twoCellAnchor>
  <xdr:twoCellAnchor>
    <xdr:from>
      <xdr:col>0</xdr:col>
      <xdr:colOff>44451</xdr:colOff>
      <xdr:row>0</xdr:row>
      <xdr:rowOff>19050</xdr:rowOff>
    </xdr:from>
    <xdr:to>
      <xdr:col>1</xdr:col>
      <xdr:colOff>990601</xdr:colOff>
      <xdr:row>1</xdr:row>
      <xdr:rowOff>19050</xdr:rowOff>
    </xdr:to>
    <xdr:sp macro="" textlink="">
      <xdr:nvSpPr>
        <xdr:cNvPr id="11" name="Text Box 6">
          <a:extLst>
            <a:ext uri="{FF2B5EF4-FFF2-40B4-BE49-F238E27FC236}">
              <a16:creationId xmlns:a16="http://schemas.microsoft.com/office/drawing/2014/main" id="{BAD4750A-E477-43A8-8042-74CD7A4832DD}"/>
            </a:ext>
          </a:extLst>
        </xdr:cNvPr>
        <xdr:cNvSpPr txBox="1">
          <a:spLocks noChangeArrowheads="1"/>
        </xdr:cNvSpPr>
      </xdr:nvSpPr>
      <xdr:spPr bwMode="auto">
        <a:xfrm>
          <a:off x="44451" y="19050"/>
          <a:ext cx="1612900" cy="161925"/>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000000"/>
                </a:outerShdw>
              </a:effectLst>
            </a14:hiddenEffects>
          </a:ext>
        </a:extLst>
      </xdr:spPr>
      <xdr:txBody>
        <a:bodyPr vertOverflow="clip" wrap="square" lIns="36576" tIns="36576" rIns="36576" bIns="36576" anchor="t" upright="1"/>
        <a:lstStyle/>
        <a:p>
          <a:pPr algn="ctr" rtl="0">
            <a:defRPr sz="1000"/>
          </a:pPr>
          <a:r>
            <a:rPr lang="en-US" sz="1000" b="1" i="0" u="none" strike="noStrike" baseline="0">
              <a:solidFill>
                <a:srgbClr val="FFFFFF"/>
              </a:solidFill>
              <a:latin typeface="Calibri"/>
              <a:cs typeface="Calibri"/>
            </a:rPr>
            <a:t>C&amp;D Calculator</a:t>
          </a:r>
        </a:p>
        <a:p>
          <a:pPr algn="l" rtl="0">
            <a:defRPr sz="1000"/>
          </a:pPr>
          <a:endParaRPr lang="en-US" sz="1000" b="1" i="0" u="none" strike="noStrike" baseline="0">
            <a:solidFill>
              <a:srgbClr val="FFFFFF"/>
            </a:solidFill>
            <a:latin typeface="Calibri"/>
            <a:cs typeface="Calibri"/>
          </a:endParaRPr>
        </a:p>
      </xdr:txBody>
    </xdr:sp>
    <xdr:clientData/>
  </xdr:twoCellAnchor>
  <xdr:twoCellAnchor>
    <xdr:from>
      <xdr:col>2</xdr:col>
      <xdr:colOff>6661</xdr:colOff>
      <xdr:row>0</xdr:row>
      <xdr:rowOff>2571</xdr:rowOff>
    </xdr:from>
    <xdr:to>
      <xdr:col>10</xdr:col>
      <xdr:colOff>1266824</xdr:colOff>
      <xdr:row>5</xdr:row>
      <xdr:rowOff>38099</xdr:rowOff>
    </xdr:to>
    <xdr:sp macro="" textlink="">
      <xdr:nvSpPr>
        <xdr:cNvPr id="12" name="Text Box 11">
          <a:extLst>
            <a:ext uri="{FF2B5EF4-FFF2-40B4-BE49-F238E27FC236}">
              <a16:creationId xmlns:a16="http://schemas.microsoft.com/office/drawing/2014/main" id="{10F82F79-EAC2-4445-9DAB-1B65D7FCE9C5}"/>
            </a:ext>
          </a:extLst>
        </xdr:cNvPr>
        <xdr:cNvSpPr txBox="1">
          <a:spLocks noChangeArrowheads="1"/>
        </xdr:cNvSpPr>
      </xdr:nvSpPr>
      <xdr:spPr bwMode="auto">
        <a:xfrm>
          <a:off x="1673536" y="2571"/>
          <a:ext cx="4765363" cy="845153"/>
        </a:xfrm>
        <a:prstGeom prst="rect">
          <a:avLst/>
        </a:prstGeom>
        <a:solidFill>
          <a:srgbClr val="0070C0"/>
        </a:solidFill>
        <a:ln w="25400">
          <a:solidFill>
            <a:srgbClr val="0070C0"/>
          </a:solidFill>
          <a:miter lim="800000"/>
          <a:headEnd/>
          <a:tailEnd/>
        </a:ln>
        <a:effectLst/>
        <a:extLs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sp>
    <xdr:clientData/>
  </xdr:twoCellAnchor>
  <xdr:twoCellAnchor>
    <xdr:from>
      <xdr:col>0</xdr:col>
      <xdr:colOff>146264</xdr:colOff>
      <xdr:row>1</xdr:row>
      <xdr:rowOff>49000</xdr:rowOff>
    </xdr:from>
    <xdr:to>
      <xdr:col>1</xdr:col>
      <xdr:colOff>784412</xdr:colOff>
      <xdr:row>5</xdr:row>
      <xdr:rowOff>98175</xdr:rowOff>
    </xdr:to>
    <xdr:pic>
      <xdr:nvPicPr>
        <xdr:cNvPr id="13" name="Picture 12">
          <a:extLst>
            <a:ext uri="{FF2B5EF4-FFF2-40B4-BE49-F238E27FC236}">
              <a16:creationId xmlns:a16="http://schemas.microsoft.com/office/drawing/2014/main" id="{68A8F754-A1C9-4629-B60E-CDDE3F964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529" t="24423" r="6377" b="28709"/>
        <a:stretch>
          <a:fillRect/>
        </a:stretch>
      </xdr:blipFill>
      <xdr:spPr bwMode="auto">
        <a:xfrm>
          <a:off x="146264" y="210925"/>
          <a:ext cx="1304898" cy="696875"/>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pic>
    <xdr:clientData/>
  </xdr:twoCellAnchor>
  <xdr:twoCellAnchor>
    <xdr:from>
      <xdr:col>1</xdr:col>
      <xdr:colOff>720659</xdr:colOff>
      <xdr:row>0</xdr:row>
      <xdr:rowOff>5195</xdr:rowOff>
    </xdr:from>
    <xdr:to>
      <xdr:col>11</xdr:col>
      <xdr:colOff>9525</xdr:colOff>
      <xdr:row>5</xdr:row>
      <xdr:rowOff>85725</xdr:rowOff>
    </xdr:to>
    <xdr:sp macro="" textlink="">
      <xdr:nvSpPr>
        <xdr:cNvPr id="14" name="Text Box 9">
          <a:extLst>
            <a:ext uri="{FF2B5EF4-FFF2-40B4-BE49-F238E27FC236}">
              <a16:creationId xmlns:a16="http://schemas.microsoft.com/office/drawing/2014/main" id="{0C1F9F80-011B-4BF1-875F-5057440B2F13}"/>
            </a:ext>
          </a:extLst>
        </xdr:cNvPr>
        <xdr:cNvSpPr txBox="1">
          <a:spLocks noChangeArrowheads="1"/>
        </xdr:cNvSpPr>
      </xdr:nvSpPr>
      <xdr:spPr bwMode="auto">
        <a:xfrm>
          <a:off x="1387409" y="5195"/>
          <a:ext cx="5080066" cy="890155"/>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txBody>
        <a:bodyPr vertOverflow="clip" wrap="square" lIns="36576" tIns="36576" rIns="36576" bIns="36576" anchor="ctr" upright="1"/>
        <a:lstStyle/>
        <a:p>
          <a:pPr algn="ctr" rtl="0">
            <a:defRPr sz="1000"/>
          </a:pPr>
          <a:r>
            <a:rPr lang="en-US" sz="1100" b="1" i="0" u="none" strike="noStrike" baseline="0">
              <a:solidFill>
                <a:srgbClr val="FFFFFF"/>
              </a:solidFill>
              <a:latin typeface="Calibri"/>
              <a:cs typeface="Calibri"/>
            </a:rPr>
            <a:t>COUNTY OF SAN DIEGO </a:t>
          </a:r>
          <a:endParaRPr lang="en-US" sz="1100" b="0" i="0" u="none" strike="noStrike" baseline="0">
            <a:solidFill>
              <a:srgbClr val="000000"/>
            </a:solidFill>
            <a:latin typeface="Calibri"/>
            <a:cs typeface="Calibri"/>
          </a:endParaRPr>
        </a:p>
        <a:p>
          <a:pPr algn="ctr" rtl="0">
            <a:defRPr sz="1000"/>
          </a:pPr>
          <a:r>
            <a:rPr lang="en-US" sz="1100" b="1" i="0" u="none" strike="noStrike" baseline="0">
              <a:solidFill>
                <a:srgbClr val="FFFFFF"/>
              </a:solidFill>
              <a:latin typeface="Calibri"/>
              <a:cs typeface="Calibri"/>
            </a:rPr>
            <a:t>CONSTRUCTION &amp; DEMOLITION (C&amp;D) DEBRIS RECYCLING</a:t>
          </a:r>
          <a:endParaRPr lang="en-US" sz="1100" b="0" i="0" u="none" strike="noStrike" baseline="0">
            <a:solidFill>
              <a:srgbClr val="000000"/>
            </a:solidFill>
            <a:latin typeface="Calibri"/>
            <a:cs typeface="Calibri"/>
          </a:endParaRPr>
        </a:p>
        <a:p>
          <a:pPr algn="ctr" rtl="0">
            <a:defRPr sz="1000"/>
          </a:pPr>
          <a:r>
            <a:rPr lang="en-US" sz="1000" b="1" i="0" u="none" strike="noStrike" baseline="0">
              <a:solidFill>
                <a:srgbClr val="FFFFFF"/>
              </a:solidFill>
              <a:latin typeface="Calibri"/>
              <a:cs typeface="Calibri"/>
            </a:rPr>
            <a:t>5510 Overland Ave, Suite 210, San Diego, CA 92123</a:t>
          </a:r>
          <a:endParaRPr lang="en-US" sz="1100" b="0" i="0" u="none" strike="noStrike" baseline="0">
            <a:solidFill>
              <a:srgbClr val="000000"/>
            </a:solidFill>
            <a:latin typeface="Calibri"/>
            <a:cs typeface="Calibri"/>
          </a:endParaRPr>
        </a:p>
        <a:p>
          <a:pPr algn="ctr" rtl="0">
            <a:defRPr sz="1000"/>
          </a:pPr>
          <a:r>
            <a:rPr lang="en-US" sz="1000" b="1" i="0" u="none" strike="noStrike" baseline="0">
              <a:solidFill>
                <a:srgbClr val="FFFFFF"/>
              </a:solidFill>
              <a:latin typeface="+mn-lt"/>
              <a:cs typeface="Calibri"/>
            </a:rPr>
            <a:t>CDRecycling@sdcounty.ca.gov  •  858-694-2456</a:t>
          </a:r>
          <a:endParaRPr lang="en-US" sz="1100" b="0" i="0" u="none" strike="noStrike" baseline="0">
            <a:solidFill>
              <a:srgbClr val="000000"/>
            </a:solidFill>
            <a:latin typeface="Calibri"/>
            <a:cs typeface="Calibri"/>
          </a:endParaRPr>
        </a:p>
        <a:p>
          <a:pPr algn="ctr" rtl="0">
            <a:defRPr sz="1000"/>
          </a:pPr>
          <a:r>
            <a:rPr lang="en-US" sz="1000" b="0" i="0" u="none" strike="noStrike" baseline="0">
              <a:solidFill>
                <a:srgbClr val="000000"/>
              </a:solidFill>
              <a:latin typeface="Calibri"/>
              <a:cs typeface="Calibri"/>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728866</xdr:colOff>
      <xdr:row>1</xdr:row>
      <xdr:rowOff>31504</xdr:rowOff>
    </xdr:to>
    <xdr:sp macro="" textlink="">
      <xdr:nvSpPr>
        <xdr:cNvPr id="2" name="Rectangle 12">
          <a:extLst>
            <a:ext uri="{FF2B5EF4-FFF2-40B4-BE49-F238E27FC236}">
              <a16:creationId xmlns:a16="http://schemas.microsoft.com/office/drawing/2014/main" id="{55C7935D-7BE3-4CBD-9DE1-FCDE91EAC204}"/>
            </a:ext>
          </a:extLst>
        </xdr:cNvPr>
        <xdr:cNvSpPr>
          <a:spLocks noChangeArrowheads="1"/>
        </xdr:cNvSpPr>
      </xdr:nvSpPr>
      <xdr:spPr bwMode="auto">
        <a:xfrm>
          <a:off x="0" y="0"/>
          <a:ext cx="1395616" cy="222004"/>
        </a:xfrm>
        <a:prstGeom prst="rect">
          <a:avLst/>
        </a:prstGeom>
        <a:solidFill>
          <a:srgbClr xmlns:mc="http://schemas.openxmlformats.org/markup-compatibility/2006" xmlns:a14="http://schemas.microsoft.com/office/drawing/2010/main" val="000000" mc:Ignorable="a14" a14:legacySpreadsheetColorIndex="0"/>
        </a:solidFill>
        <a:ln w="25400">
          <a:solidFill>
            <a:srgbClr xmlns:mc="http://schemas.openxmlformats.org/markup-compatibility/2006" xmlns:a14="http://schemas.microsoft.com/office/drawing/2010/main" val="000000" mc:Ignorable="a14" a14:legacySpreadsheetColorIndex="0"/>
          </a:solidFill>
          <a:miter lim="800000"/>
          <a:headEnd/>
          <a:tailEnd/>
        </a:ln>
        <a:effectLst/>
        <a:extLs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sp>
    <xdr:clientData/>
  </xdr:twoCellAnchor>
  <xdr:twoCellAnchor>
    <xdr:from>
      <xdr:col>2</xdr:col>
      <xdr:colOff>6662</xdr:colOff>
      <xdr:row>0</xdr:row>
      <xdr:rowOff>2571</xdr:rowOff>
    </xdr:from>
    <xdr:to>
      <xdr:col>12</xdr:col>
      <xdr:colOff>571500</xdr:colOff>
      <xdr:row>5</xdr:row>
      <xdr:rowOff>35719</xdr:rowOff>
    </xdr:to>
    <xdr:sp macro="" textlink="">
      <xdr:nvSpPr>
        <xdr:cNvPr id="3" name="Text Box 11">
          <a:extLst>
            <a:ext uri="{FF2B5EF4-FFF2-40B4-BE49-F238E27FC236}">
              <a16:creationId xmlns:a16="http://schemas.microsoft.com/office/drawing/2014/main" id="{76D03BBB-0479-433F-B5A5-104CC441C139}"/>
            </a:ext>
          </a:extLst>
        </xdr:cNvPr>
        <xdr:cNvSpPr txBox="1">
          <a:spLocks noChangeArrowheads="1"/>
        </xdr:cNvSpPr>
      </xdr:nvSpPr>
      <xdr:spPr bwMode="auto">
        <a:xfrm>
          <a:off x="1473512" y="2571"/>
          <a:ext cx="4479613" cy="985648"/>
        </a:xfrm>
        <a:prstGeom prst="rect">
          <a:avLst/>
        </a:prstGeom>
        <a:solidFill>
          <a:srgbClr val="0070C0"/>
        </a:solidFill>
        <a:ln w="25400">
          <a:solidFill>
            <a:srgbClr val="0070C0"/>
          </a:solidFill>
          <a:miter lim="800000"/>
          <a:headEnd/>
          <a:tailEnd/>
        </a:ln>
        <a:effectLst/>
        <a:extLs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sp>
    <xdr:clientData/>
  </xdr:twoCellAnchor>
  <xdr:twoCellAnchor>
    <xdr:from>
      <xdr:col>0</xdr:col>
      <xdr:colOff>146264</xdr:colOff>
      <xdr:row>1</xdr:row>
      <xdr:rowOff>49000</xdr:rowOff>
    </xdr:from>
    <xdr:to>
      <xdr:col>1</xdr:col>
      <xdr:colOff>600124</xdr:colOff>
      <xdr:row>4</xdr:row>
      <xdr:rowOff>180975</xdr:rowOff>
    </xdr:to>
    <xdr:pic>
      <xdr:nvPicPr>
        <xdr:cNvPr id="4" name="Picture 3">
          <a:extLst>
            <a:ext uri="{FF2B5EF4-FFF2-40B4-BE49-F238E27FC236}">
              <a16:creationId xmlns:a16="http://schemas.microsoft.com/office/drawing/2014/main" id="{A0F456FB-D3B2-40AF-9F4C-75A27B97D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529" t="24423" r="6377" b="28709"/>
        <a:stretch>
          <a:fillRect/>
        </a:stretch>
      </xdr:blipFill>
      <xdr:spPr bwMode="auto">
        <a:xfrm>
          <a:off x="146264" y="239500"/>
          <a:ext cx="1120610" cy="703475"/>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pic>
    <xdr:clientData/>
  </xdr:twoCellAnchor>
  <xdr:twoCellAnchor>
    <xdr:from>
      <xdr:col>1</xdr:col>
      <xdr:colOff>720659</xdr:colOff>
      <xdr:row>0</xdr:row>
      <xdr:rowOff>43295</xdr:rowOff>
    </xdr:from>
    <xdr:to>
      <xdr:col>12</xdr:col>
      <xdr:colOff>571500</xdr:colOff>
      <xdr:row>5</xdr:row>
      <xdr:rowOff>164523</xdr:rowOff>
    </xdr:to>
    <xdr:sp macro="" textlink="">
      <xdr:nvSpPr>
        <xdr:cNvPr id="5" name="Text Box 9">
          <a:extLst>
            <a:ext uri="{FF2B5EF4-FFF2-40B4-BE49-F238E27FC236}">
              <a16:creationId xmlns:a16="http://schemas.microsoft.com/office/drawing/2014/main" id="{DED9B269-4DC3-46CD-A202-FC8FE66D8649}"/>
            </a:ext>
          </a:extLst>
        </xdr:cNvPr>
        <xdr:cNvSpPr txBox="1">
          <a:spLocks noChangeArrowheads="1"/>
        </xdr:cNvSpPr>
      </xdr:nvSpPr>
      <xdr:spPr bwMode="auto">
        <a:xfrm>
          <a:off x="1387409" y="43295"/>
          <a:ext cx="4565716" cy="1073728"/>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txBody>
        <a:bodyPr vertOverflow="clip" wrap="square" lIns="36576" tIns="36576" rIns="36576" bIns="36576" anchor="ctr" upright="1"/>
        <a:lstStyle/>
        <a:p>
          <a:pPr algn="ctr" rtl="0">
            <a:defRPr sz="1000"/>
          </a:pPr>
          <a:r>
            <a:rPr lang="en-US" sz="1400" b="1" i="0" u="none" strike="noStrike" baseline="0">
              <a:solidFill>
                <a:srgbClr val="FFFFFF"/>
              </a:solidFill>
              <a:latin typeface="Calibri"/>
              <a:cs typeface="Calibri"/>
            </a:rPr>
            <a:t>COUNTY OF SAN DIEGO </a:t>
          </a:r>
          <a:endParaRPr lang="en-US" sz="1400" b="0" i="0" u="none" strike="noStrike" baseline="0">
            <a:solidFill>
              <a:srgbClr val="000000"/>
            </a:solidFill>
            <a:latin typeface="Calibri"/>
            <a:cs typeface="Calibri"/>
          </a:endParaRPr>
        </a:p>
        <a:p>
          <a:pPr algn="ctr" rtl="0">
            <a:defRPr sz="1000"/>
          </a:pPr>
          <a:r>
            <a:rPr lang="en-US" sz="1400" b="1" i="0" u="none" strike="noStrike" baseline="0">
              <a:solidFill>
                <a:srgbClr val="FFFFFF"/>
              </a:solidFill>
              <a:latin typeface="Calibri"/>
              <a:cs typeface="Calibri"/>
            </a:rPr>
            <a:t>CONSTRUCTION &amp; DEMOLITION (C&amp;D) DEBRIS RECYCLING</a:t>
          </a:r>
          <a:endParaRPr lang="en-US" sz="1400" b="0" i="0" u="none" strike="noStrike" baseline="0">
            <a:solidFill>
              <a:srgbClr val="000000"/>
            </a:solidFill>
            <a:latin typeface="Calibri"/>
            <a:cs typeface="Calibri"/>
          </a:endParaRPr>
        </a:p>
        <a:p>
          <a:pPr algn="ctr" rtl="0">
            <a:defRPr sz="1000"/>
          </a:pPr>
          <a:r>
            <a:rPr lang="en-US" sz="1000" b="1" i="0" u="none" strike="noStrike" baseline="0">
              <a:solidFill>
                <a:srgbClr val="FFFFFF"/>
              </a:solidFill>
              <a:latin typeface="Calibri"/>
              <a:cs typeface="Calibri"/>
            </a:rPr>
            <a:t>5510 Overland Ave, Suite 210, San Diego, CA 92123</a:t>
          </a:r>
          <a:endParaRPr lang="en-US" sz="1100" b="0" i="0" u="none" strike="noStrike" baseline="0">
            <a:solidFill>
              <a:srgbClr val="000000"/>
            </a:solidFill>
            <a:latin typeface="Calibri"/>
            <a:cs typeface="Calibri"/>
          </a:endParaRPr>
        </a:p>
        <a:p>
          <a:pPr algn="ctr" rtl="0">
            <a:defRPr sz="1000"/>
          </a:pPr>
          <a:r>
            <a:rPr lang="en-US" sz="1000" b="1" i="0" u="none" strike="noStrike" baseline="0">
              <a:solidFill>
                <a:srgbClr val="FFFFFF"/>
              </a:solidFill>
              <a:latin typeface="Calibri"/>
              <a:cs typeface="Calibri"/>
            </a:rPr>
            <a:t>CDRecycling@sdcounty.ca.gov  •  858-694-2463</a:t>
          </a:r>
          <a:endParaRPr lang="en-US" sz="1100" b="0" i="0" u="none" strike="noStrike" baseline="0">
            <a:solidFill>
              <a:srgbClr val="000000"/>
            </a:solidFill>
            <a:latin typeface="Calibri"/>
            <a:cs typeface="Calibri"/>
          </a:endParaRPr>
        </a:p>
        <a:p>
          <a:pPr algn="ctr" rtl="0">
            <a:defRPr sz="1000"/>
          </a:pPr>
          <a:r>
            <a:rPr lang="en-US" sz="1000" b="0" i="0" u="none" strike="noStrike" baseline="0">
              <a:solidFill>
                <a:srgbClr val="000000"/>
              </a:solidFill>
              <a:latin typeface="Calibri"/>
              <a:cs typeface="Calibri"/>
            </a:rPr>
            <a:t> </a:t>
          </a:r>
        </a:p>
      </xdr:txBody>
    </xdr:sp>
    <xdr:clientData/>
  </xdr:twoCellAnchor>
  <xdr:twoCellAnchor>
    <xdr:from>
      <xdr:col>0</xdr:col>
      <xdr:colOff>47679</xdr:colOff>
      <xdr:row>0</xdr:row>
      <xdr:rowOff>2570</xdr:rowOff>
    </xdr:from>
    <xdr:to>
      <xdr:col>1</xdr:col>
      <xdr:colOff>712359</xdr:colOff>
      <xdr:row>1</xdr:row>
      <xdr:rowOff>94369</xdr:rowOff>
    </xdr:to>
    <xdr:sp macro="" textlink="">
      <xdr:nvSpPr>
        <xdr:cNvPr id="6" name="Text Box 8">
          <a:extLst>
            <a:ext uri="{FF2B5EF4-FFF2-40B4-BE49-F238E27FC236}">
              <a16:creationId xmlns:a16="http://schemas.microsoft.com/office/drawing/2014/main" id="{866D703A-0390-4A98-B2D6-95BF70057E7D}"/>
            </a:ext>
          </a:extLst>
        </xdr:cNvPr>
        <xdr:cNvSpPr txBox="1">
          <a:spLocks noChangeArrowheads="1"/>
        </xdr:cNvSpPr>
      </xdr:nvSpPr>
      <xdr:spPr bwMode="auto">
        <a:xfrm>
          <a:off x="47679" y="2570"/>
          <a:ext cx="1331430" cy="282299"/>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txBody>
        <a:bodyPr vertOverflow="clip" wrap="square" lIns="36576" tIns="36576" rIns="36576" bIns="36576" anchor="t" upright="1"/>
        <a:lstStyle/>
        <a:p>
          <a:pPr algn="ctr" rtl="0">
            <a:defRPr sz="1000"/>
          </a:pPr>
          <a:r>
            <a:rPr lang="en-US" sz="1000" b="1" i="0" u="none" strike="noStrike" baseline="0">
              <a:solidFill>
                <a:srgbClr val="FFFFFF"/>
              </a:solidFill>
              <a:latin typeface="Calibri"/>
              <a:cs typeface="Calibri"/>
            </a:rPr>
            <a:t>Generation Rates</a:t>
          </a:r>
        </a:p>
      </xdr:txBody>
    </xdr:sp>
    <xdr:clientData/>
  </xdr:twoCellAnchor>
  <xdr:twoCellAnchor>
    <xdr:from>
      <xdr:col>0</xdr:col>
      <xdr:colOff>0</xdr:colOff>
      <xdr:row>0</xdr:row>
      <xdr:rowOff>0</xdr:rowOff>
    </xdr:from>
    <xdr:to>
      <xdr:col>1</xdr:col>
      <xdr:colOff>1009650</xdr:colOff>
      <xdr:row>1</xdr:row>
      <xdr:rowOff>47625</xdr:rowOff>
    </xdr:to>
    <xdr:sp macro="" textlink="">
      <xdr:nvSpPr>
        <xdr:cNvPr id="7" name="Rectangle 12">
          <a:extLst>
            <a:ext uri="{FF2B5EF4-FFF2-40B4-BE49-F238E27FC236}">
              <a16:creationId xmlns:a16="http://schemas.microsoft.com/office/drawing/2014/main" id="{FD3E4208-BAE3-49AC-A30D-A9742295F559}"/>
            </a:ext>
          </a:extLst>
        </xdr:cNvPr>
        <xdr:cNvSpPr>
          <a:spLocks noChangeArrowheads="1"/>
        </xdr:cNvSpPr>
      </xdr:nvSpPr>
      <xdr:spPr bwMode="auto">
        <a:xfrm>
          <a:off x="0" y="0"/>
          <a:ext cx="1676400" cy="209550"/>
        </a:xfrm>
        <a:prstGeom prst="rect">
          <a:avLst/>
        </a:prstGeom>
        <a:solidFill>
          <a:srgbClr xmlns:mc="http://schemas.openxmlformats.org/markup-compatibility/2006" xmlns:a14="http://schemas.microsoft.com/office/drawing/2010/main" val="000000" mc:Ignorable="a14" a14:legacySpreadsheetColorIndex="0"/>
        </a:solidFill>
        <a:ln w="25400">
          <a:solidFill>
            <a:srgbClr xmlns:mc="http://schemas.openxmlformats.org/markup-compatibility/2006" xmlns:a14="http://schemas.microsoft.com/office/drawing/2010/main" val="000000" mc:Ignorable="a14" a14:legacySpreadsheetColorIndex="0"/>
          </a:solidFill>
          <a:miter lim="800000"/>
          <a:headEnd/>
          <a:tailEnd/>
        </a:ln>
        <a:effectLst/>
        <a:extLs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sp>
    <xdr:clientData/>
  </xdr:twoCellAnchor>
  <xdr:twoCellAnchor>
    <xdr:from>
      <xdr:col>2</xdr:col>
      <xdr:colOff>6662</xdr:colOff>
      <xdr:row>0</xdr:row>
      <xdr:rowOff>2571</xdr:rowOff>
    </xdr:from>
    <xdr:to>
      <xdr:col>12</xdr:col>
      <xdr:colOff>571500</xdr:colOff>
      <xdr:row>5</xdr:row>
      <xdr:rowOff>35719</xdr:rowOff>
    </xdr:to>
    <xdr:sp macro="" textlink="">
      <xdr:nvSpPr>
        <xdr:cNvPr id="8" name="Text Box 11">
          <a:extLst>
            <a:ext uri="{FF2B5EF4-FFF2-40B4-BE49-F238E27FC236}">
              <a16:creationId xmlns:a16="http://schemas.microsoft.com/office/drawing/2014/main" id="{E7BA1561-B03E-4C08-84BD-1332E06DFF5B}"/>
            </a:ext>
          </a:extLst>
        </xdr:cNvPr>
        <xdr:cNvSpPr txBox="1">
          <a:spLocks noChangeArrowheads="1"/>
        </xdr:cNvSpPr>
      </xdr:nvSpPr>
      <xdr:spPr bwMode="auto">
        <a:xfrm>
          <a:off x="1702112" y="2571"/>
          <a:ext cx="4479613" cy="842773"/>
        </a:xfrm>
        <a:prstGeom prst="rect">
          <a:avLst/>
        </a:prstGeom>
        <a:solidFill>
          <a:srgbClr val="0070C0"/>
        </a:solidFill>
        <a:ln w="25400">
          <a:solidFill>
            <a:srgbClr val="0070C0"/>
          </a:solidFill>
          <a:miter lim="800000"/>
          <a:headEnd/>
          <a:tailEnd/>
        </a:ln>
        <a:effectLst/>
        <a:extLs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sp>
    <xdr:clientData/>
  </xdr:twoCellAnchor>
  <xdr:twoCellAnchor>
    <xdr:from>
      <xdr:col>0</xdr:col>
      <xdr:colOff>146264</xdr:colOff>
      <xdr:row>1</xdr:row>
      <xdr:rowOff>49000</xdr:rowOff>
    </xdr:from>
    <xdr:to>
      <xdr:col>1</xdr:col>
      <xdr:colOff>600124</xdr:colOff>
      <xdr:row>4</xdr:row>
      <xdr:rowOff>180975</xdr:rowOff>
    </xdr:to>
    <xdr:pic>
      <xdr:nvPicPr>
        <xdr:cNvPr id="9" name="Picture 8">
          <a:extLst>
            <a:ext uri="{FF2B5EF4-FFF2-40B4-BE49-F238E27FC236}">
              <a16:creationId xmlns:a16="http://schemas.microsoft.com/office/drawing/2014/main" id="{E23248AA-9AA5-4218-8F8B-02228B9EFE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529" t="24423" r="6377" b="28709"/>
        <a:stretch>
          <a:fillRect/>
        </a:stretch>
      </xdr:blipFill>
      <xdr:spPr bwMode="auto">
        <a:xfrm>
          <a:off x="146264" y="210925"/>
          <a:ext cx="1120610" cy="598700"/>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pic>
    <xdr:clientData/>
  </xdr:twoCellAnchor>
  <xdr:twoCellAnchor>
    <xdr:from>
      <xdr:col>1</xdr:col>
      <xdr:colOff>863535</xdr:colOff>
      <xdr:row>0</xdr:row>
      <xdr:rowOff>429</xdr:rowOff>
    </xdr:from>
    <xdr:to>
      <xdr:col>13</xdr:col>
      <xdr:colOff>66676</xdr:colOff>
      <xdr:row>5</xdr:row>
      <xdr:rowOff>38100</xdr:rowOff>
    </xdr:to>
    <xdr:sp macro="" textlink="">
      <xdr:nvSpPr>
        <xdr:cNvPr id="10" name="Text Box 9">
          <a:extLst>
            <a:ext uri="{FF2B5EF4-FFF2-40B4-BE49-F238E27FC236}">
              <a16:creationId xmlns:a16="http://schemas.microsoft.com/office/drawing/2014/main" id="{4F3905CC-2BD1-4E80-BD2A-077EA6E6AE93}"/>
            </a:ext>
          </a:extLst>
        </xdr:cNvPr>
        <xdr:cNvSpPr txBox="1">
          <a:spLocks noChangeArrowheads="1"/>
        </xdr:cNvSpPr>
      </xdr:nvSpPr>
      <xdr:spPr bwMode="auto">
        <a:xfrm>
          <a:off x="1530285" y="429"/>
          <a:ext cx="4794316" cy="847296"/>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txBody>
        <a:bodyPr vertOverflow="clip" wrap="square" lIns="36576" tIns="36576" rIns="36576" bIns="36576" anchor="ctr" upright="1"/>
        <a:lstStyle/>
        <a:p>
          <a:pPr algn="ctr" rtl="0">
            <a:defRPr sz="1000"/>
          </a:pPr>
          <a:r>
            <a:rPr lang="en-US" sz="1400" b="1" i="0" u="none" strike="noStrike" baseline="0">
              <a:solidFill>
                <a:srgbClr val="FFFFFF"/>
              </a:solidFill>
              <a:latin typeface="Calibri"/>
              <a:cs typeface="Calibri"/>
            </a:rPr>
            <a:t>COUNTY OF SAN DIEGO </a:t>
          </a:r>
          <a:endParaRPr lang="en-US" sz="1400" b="0" i="0" u="none" strike="noStrike" baseline="0">
            <a:solidFill>
              <a:srgbClr val="000000"/>
            </a:solidFill>
            <a:latin typeface="Calibri"/>
            <a:cs typeface="Calibri"/>
          </a:endParaRPr>
        </a:p>
        <a:p>
          <a:pPr algn="ctr" rtl="0">
            <a:defRPr sz="1000"/>
          </a:pPr>
          <a:r>
            <a:rPr lang="en-US" sz="1400" b="1" i="0" u="none" strike="noStrike" baseline="0">
              <a:solidFill>
                <a:srgbClr val="FFFFFF"/>
              </a:solidFill>
              <a:latin typeface="Calibri"/>
              <a:cs typeface="Calibri"/>
            </a:rPr>
            <a:t>CONSTRUCTION &amp; DEMOLITION (C&amp;D) DEBRIS RECYCLING</a:t>
          </a:r>
          <a:endParaRPr lang="en-US" sz="1400" b="0" i="0" u="none" strike="noStrike" baseline="0">
            <a:solidFill>
              <a:srgbClr val="000000"/>
            </a:solidFill>
            <a:latin typeface="Calibri"/>
            <a:cs typeface="Calibri"/>
          </a:endParaRPr>
        </a:p>
        <a:p>
          <a:pPr algn="ctr" rtl="0">
            <a:defRPr sz="1000"/>
          </a:pPr>
          <a:r>
            <a:rPr lang="en-US" sz="1000" b="1" i="0" u="none" strike="noStrike" baseline="0">
              <a:solidFill>
                <a:srgbClr val="FFFFFF"/>
              </a:solidFill>
              <a:latin typeface="Calibri"/>
              <a:cs typeface="Calibri"/>
            </a:rPr>
            <a:t>5510 Overland Ave, Suite 210, San Diego, CA 92123</a:t>
          </a:r>
          <a:endParaRPr lang="en-US" sz="1100" b="0" i="0" u="none" strike="noStrike" baseline="0">
            <a:solidFill>
              <a:srgbClr val="000000"/>
            </a:solidFill>
            <a:latin typeface="Calibri"/>
            <a:cs typeface="Calibri"/>
          </a:endParaRPr>
        </a:p>
        <a:p>
          <a:pPr algn="ctr" rtl="0">
            <a:defRPr sz="1000"/>
          </a:pPr>
          <a:r>
            <a:rPr lang="en-US" sz="1000" b="1" i="0" u="none" strike="noStrike" baseline="0">
              <a:solidFill>
                <a:srgbClr val="FFFFFF"/>
              </a:solidFill>
              <a:latin typeface="+mn-lt"/>
              <a:cs typeface="Calibri"/>
            </a:rPr>
            <a:t>CDRecycling@sdcounty.ca.gov  •  858-694-2456</a:t>
          </a:r>
          <a:endParaRPr lang="en-US" sz="1100" b="0" i="0" u="none" strike="noStrike" baseline="0">
            <a:solidFill>
              <a:srgbClr val="000000"/>
            </a:solidFill>
            <a:latin typeface="Calibri"/>
            <a:cs typeface="Calibri"/>
          </a:endParaRPr>
        </a:p>
        <a:p>
          <a:pPr algn="ctr" rtl="0">
            <a:defRPr sz="1000"/>
          </a:pPr>
          <a:r>
            <a:rPr lang="en-US" sz="1000" b="0" i="0" u="none" strike="noStrike" baseline="0">
              <a:solidFill>
                <a:srgbClr val="000000"/>
              </a:solidFill>
              <a:latin typeface="Calibri"/>
              <a:cs typeface="Calibri"/>
            </a:rPr>
            <a:t> </a:t>
          </a:r>
        </a:p>
      </xdr:txBody>
    </xdr:sp>
    <xdr:clientData/>
  </xdr:twoCellAnchor>
  <xdr:twoCellAnchor>
    <xdr:from>
      <xdr:col>0</xdr:col>
      <xdr:colOff>47678</xdr:colOff>
      <xdr:row>0</xdr:row>
      <xdr:rowOff>2570</xdr:rowOff>
    </xdr:from>
    <xdr:to>
      <xdr:col>1</xdr:col>
      <xdr:colOff>1023937</xdr:colOff>
      <xdr:row>1</xdr:row>
      <xdr:rowOff>57150</xdr:rowOff>
    </xdr:to>
    <xdr:sp macro="" textlink="">
      <xdr:nvSpPr>
        <xdr:cNvPr id="11" name="Text Box 8">
          <a:extLst>
            <a:ext uri="{FF2B5EF4-FFF2-40B4-BE49-F238E27FC236}">
              <a16:creationId xmlns:a16="http://schemas.microsoft.com/office/drawing/2014/main" id="{EF0F36BB-E263-4357-B9AE-FB46F2650490}"/>
            </a:ext>
          </a:extLst>
        </xdr:cNvPr>
        <xdr:cNvSpPr txBox="1">
          <a:spLocks noChangeArrowheads="1"/>
        </xdr:cNvSpPr>
      </xdr:nvSpPr>
      <xdr:spPr bwMode="auto">
        <a:xfrm>
          <a:off x="47678" y="2570"/>
          <a:ext cx="1643009" cy="216505"/>
        </a:xfrm>
        <a:prstGeom prst="rect">
          <a:avLst/>
        </a:prstGeom>
        <a:noFill/>
        <a:ln>
          <a:noFill/>
        </a:ln>
        <a:effectLst/>
        <a:extLst>
          <a:ext uri="{909E8E84-426E-40DD-AFC4-6F175D3DCCD1}">
            <a14:hiddenFill xmlns:a14="http://schemas.microsoft.com/office/drawing/2010/main">
              <a:solidFill>
                <a:srgbClr val="5B9BD5"/>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0"/>
              </a:solidFill>
              <a:miter lim="800000"/>
              <a:headEnd/>
              <a:tailEnd/>
            </a14:hiddenLine>
          </a:ext>
          <a:ext uri="{AF507438-7753-43E0-B8FC-AC1667EBCBE1}">
            <a14:hiddenEffects xmlns:a14="http://schemas.microsoft.com/office/drawing/2010/main">
              <a:effectLst>
                <a:outerShdw dist="35921" dir="2700000" algn="ctr" rotWithShape="0">
                  <a:srgbClr xmlns:mc="http://schemas.openxmlformats.org/markup-compatibility/2006" val="000000" mc:Ignorable="a14" a14:legacySpreadsheetColorIndex="0"/>
                </a:outerShdw>
              </a:effectLst>
            </a14:hiddenEffects>
          </a:ext>
        </a:extLst>
      </xdr:spPr>
      <xdr:txBody>
        <a:bodyPr vertOverflow="clip" wrap="square" lIns="36576" tIns="36576" rIns="36576" bIns="36576" anchor="t" upright="1"/>
        <a:lstStyle/>
        <a:p>
          <a:pPr algn="ctr" rtl="0">
            <a:defRPr sz="1000"/>
          </a:pPr>
          <a:r>
            <a:rPr lang="en-US" sz="1000" b="1" i="0" u="none" strike="noStrike" baseline="0">
              <a:solidFill>
                <a:srgbClr val="FFFFFF"/>
              </a:solidFill>
              <a:latin typeface="Calibri"/>
              <a:cs typeface="Calibri"/>
            </a:rPr>
            <a:t>C&amp;D Calculator</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sandiegocounty.gov/content/sdc/dpw/recycling/cdhome.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3"/>
  <sheetViews>
    <sheetView tabSelected="1" zoomScale="70" zoomScaleNormal="70" workbookViewId="0">
      <selection activeCell="A48" sqref="A48:O48"/>
    </sheetView>
  </sheetViews>
  <sheetFormatPr defaultColWidth="14.109375" defaultRowHeight="13.2" x14ac:dyDescent="0.25"/>
  <cols>
    <col min="1" max="1" width="3.33203125" bestFit="1" customWidth="1"/>
    <col min="2" max="2" width="20.88671875" customWidth="1"/>
    <col min="3" max="3" width="6.44140625" customWidth="1"/>
    <col min="4" max="4" width="10.6640625" customWidth="1"/>
    <col min="5" max="5" width="5.5546875" customWidth="1"/>
    <col min="6" max="6" width="1" customWidth="1"/>
    <col min="7" max="7" width="23.5546875" style="1" customWidth="1"/>
    <col min="8" max="8" width="4.6640625" style="1" customWidth="1"/>
    <col min="9" max="9" width="3.6640625" customWidth="1"/>
    <col min="10" max="10" width="9.44140625" customWidth="1"/>
    <col min="11" max="11" width="1" customWidth="1"/>
    <col min="12" max="12" width="11.33203125" customWidth="1"/>
    <col min="13" max="13" width="10" customWidth="1"/>
    <col min="14" max="14" width="10.44140625" customWidth="1"/>
  </cols>
  <sheetData>
    <row r="1" spans="1:15" ht="43.5" customHeight="1" x14ac:dyDescent="0.35">
      <c r="D1" s="151" t="s">
        <v>0</v>
      </c>
      <c r="E1" s="152"/>
      <c r="F1" s="152"/>
      <c r="G1" s="152"/>
      <c r="H1" s="152"/>
      <c r="I1" s="152"/>
      <c r="J1" s="152"/>
      <c r="K1" s="152"/>
      <c r="L1" s="152"/>
      <c r="M1" s="152"/>
      <c r="N1" s="152"/>
      <c r="O1" s="152"/>
    </row>
    <row r="2" spans="1:15" ht="40.5" customHeight="1" x14ac:dyDescent="0.25">
      <c r="B2" s="32"/>
      <c r="D2" s="153" t="s">
        <v>113</v>
      </c>
      <c r="E2" s="154"/>
      <c r="F2" s="154"/>
      <c r="G2" s="154"/>
      <c r="H2" s="154"/>
      <c r="I2" s="154"/>
      <c r="J2" s="154"/>
      <c r="K2" s="154"/>
      <c r="L2" s="154"/>
      <c r="M2" s="154"/>
      <c r="N2" s="154"/>
      <c r="O2" s="154"/>
    </row>
    <row r="3" spans="1:15" s="3" customFormat="1" ht="3" customHeight="1" x14ac:dyDescent="0.25">
      <c r="B3" s="29"/>
      <c r="C3" s="3">
        <v>6180.4</v>
      </c>
      <c r="D3" s="29"/>
      <c r="E3" s="29"/>
      <c r="F3" s="29"/>
      <c r="G3" s="29"/>
      <c r="H3" s="29"/>
      <c r="I3" s="29"/>
      <c r="J3" s="29"/>
      <c r="K3" s="29"/>
      <c r="L3" s="29"/>
      <c r="M3" s="29"/>
      <c r="N3" s="29"/>
      <c r="O3" s="29"/>
    </row>
    <row r="4" spans="1:15" s="1" customFormat="1" ht="16.5" customHeight="1" x14ac:dyDescent="0.25">
      <c r="B4" s="29"/>
      <c r="D4" s="29"/>
      <c r="E4" s="29"/>
      <c r="F4" s="29"/>
      <c r="G4" s="29"/>
      <c r="H4" s="29"/>
      <c r="I4" s="29"/>
      <c r="J4" s="29"/>
      <c r="K4" s="29"/>
      <c r="L4" s="29"/>
      <c r="M4" s="29"/>
      <c r="N4" s="29"/>
      <c r="O4" s="29"/>
    </row>
    <row r="5" spans="1:15" ht="31.5" customHeight="1" thickBot="1" x14ac:dyDescent="0.3">
      <c r="A5" s="161" t="s">
        <v>1</v>
      </c>
      <c r="B5" s="162"/>
      <c r="C5" s="162"/>
      <c r="D5" s="162"/>
      <c r="E5" s="162"/>
      <c r="F5" s="162"/>
      <c r="G5" s="162"/>
      <c r="H5" s="162"/>
      <c r="I5" s="162"/>
      <c r="J5" s="162"/>
      <c r="K5" s="162"/>
      <c r="L5" s="162"/>
      <c r="M5" s="162"/>
      <c r="N5" s="162"/>
      <c r="O5" s="162"/>
    </row>
    <row r="6" spans="1:15" ht="24.9" customHeight="1" thickBot="1" x14ac:dyDescent="0.3">
      <c r="A6" s="80" t="s">
        <v>2</v>
      </c>
      <c r="B6" s="81"/>
      <c r="C6" s="170"/>
      <c r="D6" s="171"/>
      <c r="E6" s="171"/>
      <c r="F6" s="171"/>
      <c r="G6" s="172"/>
      <c r="H6" s="82" t="s">
        <v>3</v>
      </c>
      <c r="I6" s="83"/>
      <c r="J6" s="83"/>
      <c r="K6" s="176"/>
      <c r="L6" s="176"/>
      <c r="M6" s="176"/>
      <c r="N6" s="176"/>
      <c r="O6" s="177"/>
    </row>
    <row r="7" spans="1:15" ht="21.9" customHeight="1" thickBot="1" x14ac:dyDescent="0.3">
      <c r="A7" s="80" t="s">
        <v>4</v>
      </c>
      <c r="B7" s="81"/>
      <c r="C7" s="173"/>
      <c r="D7" s="174"/>
      <c r="E7" s="174"/>
      <c r="F7" s="174"/>
      <c r="G7" s="175"/>
      <c r="H7" s="82" t="s">
        <v>5</v>
      </c>
      <c r="I7" s="83"/>
      <c r="J7" s="83"/>
      <c r="K7" s="176"/>
      <c r="L7" s="176"/>
      <c r="M7" s="178"/>
      <c r="N7" s="86" t="s">
        <v>6</v>
      </c>
      <c r="O7" s="70"/>
    </row>
    <row r="8" spans="1:15" ht="21.6" customHeight="1" thickBot="1" x14ac:dyDescent="0.3">
      <c r="A8" s="80" t="s">
        <v>7</v>
      </c>
      <c r="B8" s="81"/>
      <c r="C8" s="173"/>
      <c r="D8" s="174"/>
      <c r="E8" s="174"/>
      <c r="F8" s="174"/>
      <c r="G8" s="175"/>
      <c r="H8" s="82" t="s">
        <v>8</v>
      </c>
      <c r="I8" s="83"/>
      <c r="J8" s="83"/>
      <c r="K8" s="176"/>
      <c r="L8" s="176"/>
      <c r="M8" s="176"/>
      <c r="N8" s="176"/>
      <c r="O8" s="177"/>
    </row>
    <row r="9" spans="1:15" ht="20.25" customHeight="1" thickBot="1" x14ac:dyDescent="0.3">
      <c r="A9" s="80" t="s">
        <v>9</v>
      </c>
      <c r="B9" s="81"/>
      <c r="C9" s="173"/>
      <c r="D9" s="174"/>
      <c r="E9" s="174"/>
      <c r="F9" s="174"/>
      <c r="G9" s="175"/>
      <c r="H9" s="84" t="s">
        <v>10</v>
      </c>
      <c r="I9" s="85"/>
      <c r="J9" s="85"/>
      <c r="K9" s="71"/>
      <c r="L9" s="188"/>
      <c r="M9" s="188"/>
      <c r="N9" s="188"/>
      <c r="O9" s="189"/>
    </row>
    <row r="10" spans="1:15" ht="21" customHeight="1" thickBot="1" x14ac:dyDescent="0.3">
      <c r="A10" s="80" t="s">
        <v>11</v>
      </c>
      <c r="B10" s="81"/>
      <c r="C10" s="173"/>
      <c r="D10" s="174"/>
      <c r="E10" s="174"/>
      <c r="F10" s="174"/>
      <c r="G10" s="175"/>
      <c r="H10" s="82" t="s">
        <v>12</v>
      </c>
      <c r="I10" s="83"/>
      <c r="J10" s="176"/>
      <c r="K10" s="176"/>
      <c r="L10" s="176"/>
      <c r="M10" s="176"/>
      <c r="N10" s="176"/>
      <c r="O10" s="177"/>
    </row>
    <row r="11" spans="1:15" ht="16.5" customHeight="1" x14ac:dyDescent="0.25">
      <c r="A11" s="33"/>
      <c r="B11" s="33"/>
      <c r="C11" s="33"/>
      <c r="D11" s="33"/>
      <c r="E11" s="33"/>
      <c r="F11" s="33"/>
      <c r="G11" s="33"/>
      <c r="H11" s="34"/>
      <c r="I11" s="34"/>
      <c r="J11" s="34"/>
      <c r="K11" s="34"/>
      <c r="L11" s="34"/>
      <c r="M11" s="34"/>
      <c r="N11" s="34"/>
      <c r="O11" s="34"/>
    </row>
    <row r="12" spans="1:15" ht="46.5" customHeight="1" x14ac:dyDescent="0.25">
      <c r="A12" s="161" t="s">
        <v>13</v>
      </c>
      <c r="B12" s="162"/>
      <c r="C12" s="162"/>
      <c r="D12" s="162"/>
      <c r="E12" s="162"/>
      <c r="F12" s="162"/>
      <c r="G12" s="162"/>
      <c r="H12" s="162"/>
      <c r="I12" s="162"/>
      <c r="J12" s="162"/>
      <c r="K12" s="162"/>
      <c r="L12" s="162"/>
      <c r="M12" s="162"/>
      <c r="N12" s="162"/>
      <c r="O12" s="162"/>
    </row>
    <row r="13" spans="1:15" ht="21" customHeight="1" x14ac:dyDescent="0.3">
      <c r="A13" s="33"/>
      <c r="B13" s="193" t="s">
        <v>14</v>
      </c>
      <c r="C13" s="193"/>
      <c r="D13" s="194"/>
      <c r="E13" s="194"/>
      <c r="F13" s="35"/>
      <c r="G13" s="36" t="s">
        <v>15</v>
      </c>
      <c r="H13" s="168"/>
      <c r="I13" s="168"/>
      <c r="J13" s="168"/>
      <c r="K13" s="168"/>
      <c r="L13" s="30" t="s">
        <v>16</v>
      </c>
      <c r="M13" s="197"/>
      <c r="N13" s="197"/>
      <c r="O13" s="34"/>
    </row>
    <row r="14" spans="1:15" ht="21" customHeight="1" x14ac:dyDescent="0.3">
      <c r="A14" s="33"/>
      <c r="B14" s="193" t="s">
        <v>17</v>
      </c>
      <c r="C14" s="195"/>
      <c r="D14" s="196"/>
      <c r="E14" s="196"/>
      <c r="F14" s="35"/>
      <c r="G14" s="36" t="s">
        <v>18</v>
      </c>
      <c r="H14" s="169"/>
      <c r="I14" s="169"/>
      <c r="J14" s="169"/>
      <c r="K14" s="34"/>
      <c r="L14" s="34"/>
      <c r="M14" s="34"/>
      <c r="N14" s="34"/>
      <c r="O14" s="34"/>
    </row>
    <row r="15" spans="1:15" ht="16.5" customHeight="1" x14ac:dyDescent="0.3">
      <c r="A15" s="15"/>
      <c r="B15" s="13"/>
      <c r="C15" s="13"/>
      <c r="D15" s="13"/>
      <c r="E15" s="13"/>
      <c r="F15" s="13"/>
      <c r="G15" s="14"/>
      <c r="H15" s="14"/>
      <c r="I15" s="13"/>
      <c r="J15" s="13"/>
      <c r="K15" s="13"/>
      <c r="L15" s="13"/>
      <c r="M15" s="13"/>
      <c r="N15" s="13"/>
      <c r="O15" s="10"/>
    </row>
    <row r="16" spans="1:15" ht="12.9" customHeight="1" x14ac:dyDescent="0.25">
      <c r="A16" s="155" t="s">
        <v>19</v>
      </c>
      <c r="B16" s="156"/>
      <c r="C16" s="156"/>
      <c r="D16" s="156"/>
      <c r="E16" s="156"/>
      <c r="F16" s="156"/>
      <c r="G16" s="156"/>
      <c r="H16" s="156"/>
      <c r="I16" s="156"/>
      <c r="J16" s="156"/>
      <c r="K16" s="156"/>
      <c r="L16" s="156"/>
      <c r="M16" s="156"/>
      <c r="N16" s="156"/>
      <c r="O16" s="157"/>
    </row>
    <row r="17" spans="1:15" ht="26.25" customHeight="1" x14ac:dyDescent="0.25">
      <c r="A17" s="158" t="s">
        <v>20</v>
      </c>
      <c r="B17" s="159"/>
      <c r="C17" s="159"/>
      <c r="D17" s="159"/>
      <c r="E17" s="159"/>
      <c r="F17" s="159"/>
      <c r="G17" s="159"/>
      <c r="H17" s="159"/>
      <c r="I17" s="159"/>
      <c r="J17" s="159"/>
      <c r="K17" s="159"/>
      <c r="L17" s="159"/>
      <c r="M17" s="159"/>
      <c r="N17" s="159"/>
      <c r="O17" s="160"/>
    </row>
    <row r="18" spans="1:15" ht="12.75" customHeight="1" x14ac:dyDescent="0.25">
      <c r="A18" s="190" t="s">
        <v>21</v>
      </c>
      <c r="B18" s="191"/>
      <c r="C18" s="191"/>
      <c r="D18" s="191"/>
      <c r="E18" s="191"/>
      <c r="F18" s="191"/>
      <c r="G18" s="191"/>
      <c r="H18" s="191"/>
      <c r="I18" s="191"/>
      <c r="J18" s="191"/>
      <c r="K18" s="191"/>
      <c r="L18" s="191"/>
      <c r="M18" s="191"/>
      <c r="N18" s="191"/>
      <c r="O18" s="192"/>
    </row>
    <row r="19" spans="1:15" s="1" customFormat="1" ht="7.5" customHeight="1" x14ac:dyDescent="0.25">
      <c r="A19" s="37"/>
      <c r="B19" s="38"/>
      <c r="C19" s="38"/>
      <c r="D19" s="38"/>
      <c r="E19" s="38"/>
      <c r="F19" s="38"/>
      <c r="G19" s="38"/>
      <c r="H19" s="38"/>
      <c r="I19" s="38"/>
      <c r="J19" s="38"/>
      <c r="K19" s="38"/>
      <c r="L19" s="38"/>
      <c r="M19" s="38"/>
      <c r="N19" s="38"/>
      <c r="O19" s="39"/>
    </row>
    <row r="20" spans="1:15" ht="29.25" customHeight="1" x14ac:dyDescent="0.3">
      <c r="A20" s="37"/>
      <c r="B20" s="167" t="s">
        <v>22</v>
      </c>
      <c r="C20" s="167"/>
      <c r="D20" s="167"/>
      <c r="E20" s="167"/>
      <c r="F20" s="167"/>
      <c r="G20" s="167"/>
      <c r="H20" s="167"/>
      <c r="I20" s="167"/>
      <c r="J20" s="167"/>
      <c r="K20" s="167"/>
      <c r="L20" s="167"/>
      <c r="M20" s="167"/>
      <c r="N20" s="167"/>
      <c r="O20" s="167"/>
    </row>
    <row r="21" spans="1:15" ht="72" customHeight="1" x14ac:dyDescent="0.3">
      <c r="A21" s="25"/>
      <c r="B21" s="41" t="s">
        <v>23</v>
      </c>
      <c r="C21" s="164" t="s">
        <v>24</v>
      </c>
      <c r="D21" s="165"/>
      <c r="E21" s="166"/>
      <c r="F21" s="164" t="s">
        <v>25</v>
      </c>
      <c r="G21" s="166"/>
      <c r="H21" s="164" t="s">
        <v>26</v>
      </c>
      <c r="I21" s="165"/>
      <c r="J21" s="165"/>
      <c r="K21" s="165"/>
      <c r="L21" s="166"/>
      <c r="M21" s="164" t="s">
        <v>27</v>
      </c>
      <c r="N21" s="165"/>
      <c r="O21" s="165"/>
    </row>
    <row r="22" spans="1:15" x14ac:dyDescent="0.25">
      <c r="A22" s="185" t="s">
        <v>28</v>
      </c>
      <c r="B22" s="31" t="s">
        <v>29</v>
      </c>
      <c r="C22" s="184"/>
      <c r="D22" s="184"/>
      <c r="E22" s="184"/>
      <c r="F22" s="184"/>
      <c r="G22" s="184"/>
      <c r="H22" s="128"/>
      <c r="I22" s="128"/>
      <c r="J22" s="128"/>
      <c r="K22" s="128"/>
      <c r="L22" s="128"/>
      <c r="M22" s="128"/>
      <c r="N22" s="128"/>
      <c r="O22" s="128"/>
    </row>
    <row r="23" spans="1:15" ht="19.5" customHeight="1" x14ac:dyDescent="0.25">
      <c r="A23" s="186"/>
      <c r="B23" s="31" t="s">
        <v>30</v>
      </c>
      <c r="C23" s="184"/>
      <c r="D23" s="184"/>
      <c r="E23" s="184"/>
      <c r="F23" s="184"/>
      <c r="G23" s="184"/>
      <c r="H23" s="128"/>
      <c r="I23" s="128"/>
      <c r="J23" s="128"/>
      <c r="K23" s="128"/>
      <c r="L23" s="128"/>
      <c r="M23" s="128"/>
      <c r="N23" s="128"/>
      <c r="O23" s="128"/>
    </row>
    <row r="24" spans="1:15" ht="19.5" customHeight="1" x14ac:dyDescent="0.25">
      <c r="A24" s="186"/>
      <c r="B24" s="31" t="s">
        <v>31</v>
      </c>
      <c r="C24" s="184">
        <f>G24+H24</f>
        <v>0</v>
      </c>
      <c r="D24" s="184"/>
      <c r="E24" s="184"/>
      <c r="F24" s="184"/>
      <c r="G24" s="184"/>
      <c r="H24" s="128"/>
      <c r="I24" s="128"/>
      <c r="J24" s="128"/>
      <c r="K24" s="128"/>
      <c r="L24" s="128"/>
      <c r="M24" s="163"/>
      <c r="N24" s="163"/>
      <c r="O24" s="163"/>
    </row>
    <row r="25" spans="1:15" ht="19.5" customHeight="1" x14ac:dyDescent="0.25">
      <c r="A25" s="186"/>
      <c r="B25" s="31" t="s">
        <v>32</v>
      </c>
      <c r="C25" s="184"/>
      <c r="D25" s="184"/>
      <c r="E25" s="184"/>
      <c r="F25" s="184"/>
      <c r="G25" s="184"/>
      <c r="H25" s="128"/>
      <c r="I25" s="128"/>
      <c r="J25" s="128"/>
      <c r="K25" s="128"/>
      <c r="L25" s="128"/>
      <c r="M25" s="128"/>
      <c r="N25" s="128"/>
      <c r="O25" s="128"/>
    </row>
    <row r="26" spans="1:15" s="2" customFormat="1" ht="19.5" customHeight="1" x14ac:dyDescent="0.3">
      <c r="A26" s="187"/>
      <c r="B26" s="28" t="s">
        <v>33</v>
      </c>
      <c r="C26" s="146">
        <f>SUM(C22:E25)</f>
        <v>0</v>
      </c>
      <c r="D26" s="147"/>
      <c r="E26" s="147"/>
      <c r="F26" s="147">
        <f>SUM(F22:G25)</f>
        <v>0</v>
      </c>
      <c r="G26" s="148"/>
      <c r="H26" s="149">
        <f>SUM(H22:L25)</f>
        <v>0</v>
      </c>
      <c r="I26" s="149"/>
      <c r="J26" s="149"/>
      <c r="K26" s="149"/>
      <c r="L26" s="149"/>
      <c r="M26" s="150"/>
      <c r="N26" s="150"/>
      <c r="O26" s="150"/>
    </row>
    <row r="27" spans="1:15" s="3" customFormat="1" ht="6.75" customHeight="1" x14ac:dyDescent="0.3">
      <c r="A27" s="14"/>
      <c r="B27" s="16"/>
      <c r="C27" s="17"/>
      <c r="D27" s="17"/>
      <c r="E27" s="17"/>
      <c r="F27" s="17"/>
      <c r="G27" s="17"/>
      <c r="H27" s="40"/>
      <c r="I27" s="40"/>
      <c r="J27" s="40"/>
      <c r="K27" s="40"/>
      <c r="L27" s="40"/>
      <c r="M27" s="40"/>
      <c r="N27" s="40"/>
    </row>
    <row r="28" spans="1:15" ht="39" customHeight="1" x14ac:dyDescent="0.25">
      <c r="A28" s="179" t="s">
        <v>34</v>
      </c>
      <c r="B28" s="31" t="s">
        <v>35</v>
      </c>
      <c r="C28" s="143"/>
      <c r="D28" s="145"/>
      <c r="E28" s="144"/>
      <c r="F28" s="143"/>
      <c r="G28" s="144"/>
      <c r="H28" s="141"/>
      <c r="I28" s="142"/>
      <c r="J28" s="142"/>
      <c r="K28" s="142"/>
      <c r="L28" s="142"/>
      <c r="M28" s="128"/>
      <c r="N28" s="128"/>
      <c r="O28" s="128"/>
    </row>
    <row r="29" spans="1:15" ht="21" customHeight="1" x14ac:dyDescent="0.25">
      <c r="A29" s="180"/>
      <c r="B29" s="31" t="s">
        <v>36</v>
      </c>
      <c r="C29" s="143"/>
      <c r="D29" s="145"/>
      <c r="E29" s="144"/>
      <c r="F29" s="143"/>
      <c r="G29" s="144"/>
      <c r="H29" s="141"/>
      <c r="I29" s="142"/>
      <c r="J29" s="142"/>
      <c r="K29" s="142"/>
      <c r="L29" s="142"/>
      <c r="M29" s="128"/>
      <c r="N29" s="128"/>
      <c r="O29" s="128"/>
    </row>
    <row r="30" spans="1:15" ht="21" customHeight="1" x14ac:dyDescent="0.25">
      <c r="A30" s="180"/>
      <c r="B30" s="31" t="s">
        <v>37</v>
      </c>
      <c r="C30" s="143"/>
      <c r="D30" s="145"/>
      <c r="E30" s="144"/>
      <c r="F30" s="143"/>
      <c r="G30" s="144"/>
      <c r="H30" s="141"/>
      <c r="I30" s="142"/>
      <c r="J30" s="142"/>
      <c r="K30" s="142"/>
      <c r="L30" s="142"/>
      <c r="M30" s="128"/>
      <c r="N30" s="128"/>
      <c r="O30" s="128"/>
    </row>
    <row r="31" spans="1:15" ht="21" customHeight="1" x14ac:dyDescent="0.25">
      <c r="A31" s="180"/>
      <c r="B31" s="31" t="s">
        <v>38</v>
      </c>
      <c r="C31" s="143"/>
      <c r="D31" s="145"/>
      <c r="E31" s="144"/>
      <c r="F31" s="143"/>
      <c r="G31" s="144"/>
      <c r="H31" s="141"/>
      <c r="I31" s="142"/>
      <c r="J31" s="142"/>
      <c r="K31" s="142"/>
      <c r="L31" s="142"/>
      <c r="M31" s="128"/>
      <c r="N31" s="128"/>
      <c r="O31" s="128"/>
    </row>
    <row r="32" spans="1:15" ht="21" customHeight="1" x14ac:dyDescent="0.25">
      <c r="A32" s="180"/>
      <c r="B32" s="31" t="s">
        <v>39</v>
      </c>
      <c r="C32" s="143"/>
      <c r="D32" s="145"/>
      <c r="E32" s="144"/>
      <c r="F32" s="143"/>
      <c r="G32" s="144"/>
      <c r="H32" s="141"/>
      <c r="I32" s="142"/>
      <c r="J32" s="142"/>
      <c r="K32" s="142"/>
      <c r="L32" s="142"/>
      <c r="M32" s="128"/>
      <c r="N32" s="128"/>
      <c r="O32" s="128"/>
    </row>
    <row r="33" spans="1:17" ht="21" customHeight="1" x14ac:dyDescent="0.25">
      <c r="A33" s="180"/>
      <c r="B33" s="31" t="s">
        <v>40</v>
      </c>
      <c r="C33" s="143"/>
      <c r="D33" s="145"/>
      <c r="E33" s="144"/>
      <c r="F33" s="143"/>
      <c r="G33" s="144"/>
      <c r="H33" s="141"/>
      <c r="I33" s="142"/>
      <c r="J33" s="142"/>
      <c r="K33" s="142"/>
      <c r="L33" s="142"/>
      <c r="M33" s="128"/>
      <c r="N33" s="128"/>
      <c r="O33" s="128"/>
    </row>
    <row r="34" spans="1:17" ht="24" x14ac:dyDescent="0.25">
      <c r="A34" s="180"/>
      <c r="B34" s="31" t="s">
        <v>41</v>
      </c>
      <c r="C34" s="143"/>
      <c r="D34" s="145"/>
      <c r="E34" s="144"/>
      <c r="F34" s="143"/>
      <c r="G34" s="144"/>
      <c r="H34" s="141"/>
      <c r="I34" s="142"/>
      <c r="J34" s="142"/>
      <c r="K34" s="142"/>
      <c r="L34" s="142"/>
      <c r="M34" s="128"/>
      <c r="N34" s="128"/>
      <c r="O34" s="128"/>
    </row>
    <row r="35" spans="1:17" ht="24" x14ac:dyDescent="0.25">
      <c r="A35" s="180"/>
      <c r="B35" s="31" t="s">
        <v>42</v>
      </c>
      <c r="C35" s="143"/>
      <c r="D35" s="145"/>
      <c r="E35" s="144"/>
      <c r="F35" s="143"/>
      <c r="G35" s="144"/>
      <c r="H35" s="141"/>
      <c r="I35" s="142"/>
      <c r="J35" s="142"/>
      <c r="K35" s="142"/>
      <c r="L35" s="142"/>
      <c r="M35" s="128"/>
      <c r="N35" s="128"/>
      <c r="O35" s="128"/>
    </row>
    <row r="36" spans="1:17" ht="21" customHeight="1" x14ac:dyDescent="0.25">
      <c r="A36" s="180"/>
      <c r="B36" s="31" t="s">
        <v>43</v>
      </c>
      <c r="C36" s="143"/>
      <c r="D36" s="145"/>
      <c r="E36" s="144"/>
      <c r="F36" s="143"/>
      <c r="G36" s="144"/>
      <c r="H36" s="141"/>
      <c r="I36" s="142"/>
      <c r="J36" s="142"/>
      <c r="K36" s="142"/>
      <c r="L36" s="142"/>
      <c r="M36" s="128"/>
      <c r="N36" s="128"/>
      <c r="O36" s="128"/>
    </row>
    <row r="37" spans="1:17" ht="21" customHeight="1" x14ac:dyDescent="0.25">
      <c r="A37" s="180"/>
      <c r="B37" s="31" t="s">
        <v>44</v>
      </c>
      <c r="C37" s="143"/>
      <c r="D37" s="145"/>
      <c r="E37" s="144"/>
      <c r="F37" s="143"/>
      <c r="G37" s="144"/>
      <c r="H37" s="141"/>
      <c r="I37" s="142"/>
      <c r="J37" s="142"/>
      <c r="K37" s="142"/>
      <c r="L37" s="142"/>
      <c r="M37" s="128"/>
      <c r="N37" s="128"/>
      <c r="O37" s="128"/>
    </row>
    <row r="38" spans="1:17" ht="21" customHeight="1" x14ac:dyDescent="0.25">
      <c r="A38" s="180"/>
      <c r="B38" s="31" t="s">
        <v>45</v>
      </c>
      <c r="C38" s="143"/>
      <c r="D38" s="145"/>
      <c r="E38" s="144"/>
      <c r="F38" s="143"/>
      <c r="G38" s="144"/>
      <c r="H38" s="141"/>
      <c r="I38" s="142"/>
      <c r="J38" s="142"/>
      <c r="K38" s="142"/>
      <c r="L38" s="142"/>
      <c r="M38" s="128"/>
      <c r="N38" s="128"/>
      <c r="O38" s="128"/>
    </row>
    <row r="39" spans="1:17" x14ac:dyDescent="0.25">
      <c r="A39" s="180"/>
      <c r="B39" s="31" t="s">
        <v>46</v>
      </c>
      <c r="C39" s="143"/>
      <c r="D39" s="145"/>
      <c r="E39" s="144"/>
      <c r="F39" s="143"/>
      <c r="G39" s="144"/>
      <c r="H39" s="141"/>
      <c r="I39" s="142"/>
      <c r="J39" s="142"/>
      <c r="K39" s="142"/>
      <c r="L39" s="142"/>
      <c r="M39" s="128"/>
      <c r="N39" s="128"/>
      <c r="O39" s="128"/>
    </row>
    <row r="40" spans="1:17" x14ac:dyDescent="0.25">
      <c r="A40" s="180"/>
      <c r="B40" s="31" t="s">
        <v>47</v>
      </c>
      <c r="C40" s="143"/>
      <c r="D40" s="145"/>
      <c r="E40" s="144"/>
      <c r="F40" s="143"/>
      <c r="G40" s="144"/>
      <c r="H40" s="141"/>
      <c r="I40" s="142"/>
      <c r="J40" s="142"/>
      <c r="K40" s="142"/>
      <c r="L40" s="142"/>
      <c r="M40" s="128"/>
      <c r="N40" s="128"/>
      <c r="O40" s="128"/>
    </row>
    <row r="41" spans="1:17" ht="21" customHeight="1" x14ac:dyDescent="0.25">
      <c r="A41" s="180"/>
      <c r="B41" s="31" t="s">
        <v>48</v>
      </c>
      <c r="C41" s="143"/>
      <c r="D41" s="145"/>
      <c r="E41" s="144"/>
      <c r="F41" s="143"/>
      <c r="G41" s="144"/>
      <c r="H41" s="141"/>
      <c r="I41" s="142"/>
      <c r="J41" s="142"/>
      <c r="K41" s="142"/>
      <c r="L41" s="142"/>
      <c r="M41" s="128"/>
      <c r="N41" s="128"/>
      <c r="O41" s="128"/>
    </row>
    <row r="42" spans="1:17" ht="21" customHeight="1" x14ac:dyDescent="0.25">
      <c r="A42" s="180"/>
      <c r="B42" s="31" t="s">
        <v>49</v>
      </c>
      <c r="C42" s="143"/>
      <c r="D42" s="145"/>
      <c r="E42" s="144"/>
      <c r="F42" s="143"/>
      <c r="G42" s="144"/>
      <c r="H42" s="141"/>
      <c r="I42" s="142"/>
      <c r="J42" s="142"/>
      <c r="K42" s="142"/>
      <c r="L42" s="142"/>
      <c r="M42" s="140"/>
      <c r="N42" s="140"/>
      <c r="O42" s="140"/>
    </row>
    <row r="43" spans="1:17" s="2" customFormat="1" ht="12" x14ac:dyDescent="0.25">
      <c r="A43" s="180"/>
      <c r="B43" s="26"/>
      <c r="C43" s="137"/>
      <c r="D43" s="138"/>
      <c r="E43" s="139"/>
      <c r="F43" s="137"/>
      <c r="G43" s="139"/>
      <c r="H43" s="128"/>
      <c r="I43" s="128"/>
      <c r="J43" s="128"/>
      <c r="K43" s="128"/>
      <c r="L43" s="128"/>
      <c r="M43" s="128"/>
      <c r="N43" s="128"/>
      <c r="O43" s="128"/>
    </row>
    <row r="44" spans="1:17" s="2" customFormat="1" ht="17.25" customHeight="1" x14ac:dyDescent="0.3">
      <c r="A44" s="181"/>
      <c r="B44" s="27" t="s">
        <v>50</v>
      </c>
      <c r="C44" s="125">
        <f>SUM(C28:E42)</f>
        <v>0</v>
      </c>
      <c r="D44" s="125"/>
      <c r="E44" s="125"/>
      <c r="F44" s="129">
        <f>SUM(F28:G42)</f>
        <v>0</v>
      </c>
      <c r="G44" s="130"/>
      <c r="H44" s="127">
        <f>SUM(H28:L42)</f>
        <v>0</v>
      </c>
      <c r="I44" s="127"/>
      <c r="J44" s="127"/>
      <c r="K44" s="127"/>
      <c r="L44" s="127"/>
      <c r="M44" s="126"/>
      <c r="N44" s="126"/>
      <c r="O44" s="126"/>
    </row>
    <row r="45" spans="1:17" ht="27.6" x14ac:dyDescent="0.3">
      <c r="A45" s="10"/>
      <c r="B45" s="18" t="s">
        <v>51</v>
      </c>
      <c r="C45" s="131">
        <f>C26+C44</f>
        <v>0</v>
      </c>
      <c r="D45" s="132"/>
      <c r="E45" s="133"/>
      <c r="F45" s="134">
        <f>F26+F44</f>
        <v>0</v>
      </c>
      <c r="G45" s="135"/>
      <c r="H45" s="131">
        <f>H26+H44</f>
        <v>0</v>
      </c>
      <c r="I45" s="132"/>
      <c r="J45" s="132"/>
      <c r="K45" s="132"/>
      <c r="L45" s="132"/>
      <c r="M45" s="136"/>
      <c r="N45" s="136"/>
      <c r="O45" s="136"/>
    </row>
    <row r="46" spans="1:17" ht="15" customHeight="1" x14ac:dyDescent="0.3">
      <c r="A46" s="19" t="s">
        <v>52</v>
      </c>
      <c r="B46" s="10"/>
      <c r="C46" s="20" t="s">
        <v>53</v>
      </c>
      <c r="D46" s="10"/>
      <c r="E46" s="10"/>
      <c r="F46" s="10"/>
      <c r="G46" s="9"/>
      <c r="H46" s="9"/>
      <c r="I46" s="10"/>
      <c r="J46" s="10"/>
      <c r="K46" s="10"/>
      <c r="L46" s="10"/>
      <c r="M46" s="10"/>
      <c r="N46" s="10"/>
      <c r="O46" s="12"/>
      <c r="P46" s="4"/>
      <c r="Q46" s="4"/>
    </row>
    <row r="47" spans="1:17" ht="13.8" x14ac:dyDescent="0.3">
      <c r="A47" s="10"/>
      <c r="C47" s="10" t="s">
        <v>54</v>
      </c>
      <c r="D47" s="10"/>
      <c r="E47" s="10"/>
      <c r="F47" s="10"/>
      <c r="G47" s="9"/>
      <c r="H47" s="9"/>
      <c r="I47" s="10"/>
      <c r="J47" s="10"/>
      <c r="K47" s="10"/>
      <c r="L47" s="10"/>
      <c r="M47" s="10"/>
      <c r="N47" s="10"/>
      <c r="O47" s="10"/>
    </row>
    <row r="48" spans="1:17" ht="26.25" customHeight="1" x14ac:dyDescent="0.3">
      <c r="A48" s="182" t="s">
        <v>114</v>
      </c>
      <c r="B48" s="183"/>
      <c r="C48" s="183"/>
      <c r="D48" s="183"/>
      <c r="E48" s="183"/>
      <c r="F48" s="183"/>
      <c r="G48" s="183"/>
      <c r="H48" s="183"/>
      <c r="I48" s="183"/>
      <c r="J48" s="183"/>
      <c r="K48" s="183"/>
      <c r="L48" s="183"/>
      <c r="M48" s="183"/>
      <c r="N48" s="183"/>
      <c r="O48" s="183"/>
    </row>
    <row r="49" spans="1:16" ht="13.8" x14ac:dyDescent="0.3">
      <c r="A49" s="12"/>
      <c r="B49" s="12"/>
      <c r="C49" s="10"/>
      <c r="D49" s="10"/>
      <c r="E49" s="10"/>
      <c r="F49" s="10"/>
      <c r="G49" s="9"/>
      <c r="H49" s="9"/>
      <c r="I49" s="10"/>
      <c r="J49" s="10"/>
      <c r="K49" s="10"/>
      <c r="L49" s="10"/>
      <c r="M49" s="10"/>
      <c r="N49" s="10"/>
      <c r="O49" s="10"/>
    </row>
    <row r="50" spans="1:16" ht="13.8" x14ac:dyDescent="0.3">
      <c r="A50" s="12"/>
      <c r="B50" s="12"/>
      <c r="C50" s="12"/>
      <c r="D50" s="12"/>
      <c r="E50" s="11"/>
      <c r="F50" s="11"/>
      <c r="G50" s="11"/>
      <c r="H50" s="12"/>
      <c r="I50" s="12"/>
      <c r="J50" s="12"/>
      <c r="K50" s="12"/>
      <c r="L50" s="12"/>
      <c r="M50" s="12"/>
      <c r="N50" s="12"/>
      <c r="O50" s="12"/>
    </row>
    <row r="51" spans="1:16" ht="13.8" x14ac:dyDescent="0.3">
      <c r="A51" s="12"/>
      <c r="B51" s="12"/>
      <c r="C51" s="12"/>
      <c r="D51" s="12"/>
      <c r="E51" s="11"/>
      <c r="F51" s="11"/>
      <c r="G51" s="11"/>
      <c r="H51" s="12"/>
      <c r="I51" s="12"/>
      <c r="J51" s="12"/>
      <c r="K51" s="12"/>
      <c r="L51" s="12"/>
      <c r="M51" s="12"/>
      <c r="N51" s="12"/>
      <c r="O51" s="12"/>
    </row>
    <row r="52" spans="1:16" ht="13.8" x14ac:dyDescent="0.3">
      <c r="A52" s="12"/>
      <c r="B52" s="12"/>
      <c r="C52" s="12"/>
      <c r="D52" s="12"/>
      <c r="E52" s="11"/>
      <c r="F52" s="11"/>
      <c r="G52" s="11"/>
      <c r="H52" s="12"/>
      <c r="I52" s="12"/>
      <c r="J52" s="12"/>
      <c r="K52" s="12"/>
      <c r="L52" s="12"/>
      <c r="M52" s="12"/>
      <c r="N52" s="12"/>
      <c r="O52" s="12"/>
    </row>
    <row r="53" spans="1:16" ht="13.8" x14ac:dyDescent="0.3">
      <c r="A53" s="22"/>
      <c r="B53" s="12"/>
      <c r="C53" s="12"/>
      <c r="D53" s="12"/>
      <c r="E53" s="11"/>
      <c r="F53" s="11"/>
      <c r="G53" s="11"/>
      <c r="H53" s="12"/>
      <c r="I53" s="12"/>
      <c r="J53" s="12"/>
      <c r="K53" s="12"/>
      <c r="L53" s="12"/>
      <c r="M53" s="12"/>
      <c r="N53" s="12"/>
      <c r="O53" s="12"/>
    </row>
    <row r="54" spans="1:16" ht="13.8" x14ac:dyDescent="0.3">
      <c r="A54" s="10"/>
      <c r="B54" s="12"/>
      <c r="C54" s="12"/>
      <c r="D54" s="12"/>
      <c r="E54" s="12"/>
      <c r="F54" s="12"/>
      <c r="G54" s="11"/>
      <c r="H54" s="11"/>
      <c r="I54" s="12"/>
      <c r="J54" s="12"/>
      <c r="K54" s="12"/>
      <c r="L54" s="12"/>
      <c r="M54" s="12"/>
      <c r="N54" s="12"/>
      <c r="O54" s="12"/>
      <c r="P54" s="4"/>
    </row>
    <row r="55" spans="1:16" ht="13.8" x14ac:dyDescent="0.3">
      <c r="A55" s="10"/>
      <c r="B55" s="22"/>
      <c r="C55" s="12"/>
      <c r="D55" s="12"/>
      <c r="E55" s="12"/>
      <c r="F55" s="12"/>
      <c r="G55" s="11"/>
      <c r="H55" s="11"/>
      <c r="I55" s="12"/>
      <c r="J55" s="12"/>
      <c r="K55" s="12"/>
      <c r="L55" s="12"/>
      <c r="M55" s="12"/>
      <c r="N55" s="12"/>
      <c r="O55" s="12"/>
      <c r="P55" s="4"/>
    </row>
    <row r="56" spans="1:16" ht="13.8" x14ac:dyDescent="0.3">
      <c r="A56" s="10"/>
      <c r="B56" s="12"/>
      <c r="C56" s="12"/>
      <c r="D56" s="12"/>
      <c r="E56" s="12"/>
      <c r="F56" s="12"/>
      <c r="G56" s="11"/>
      <c r="H56" s="11"/>
      <c r="I56" s="12"/>
      <c r="J56" s="12"/>
      <c r="K56" s="12"/>
      <c r="L56" s="12"/>
      <c r="M56" s="12"/>
      <c r="N56" s="12"/>
      <c r="O56" s="12"/>
      <c r="P56" s="4"/>
    </row>
    <row r="57" spans="1:16" ht="13.8" x14ac:dyDescent="0.3">
      <c r="A57" s="10"/>
      <c r="B57" s="21"/>
      <c r="C57" s="12"/>
      <c r="D57" s="12"/>
      <c r="E57" s="12"/>
      <c r="F57" s="12"/>
      <c r="G57" s="11"/>
      <c r="H57" s="11"/>
      <c r="I57" s="12"/>
      <c r="J57" s="12"/>
      <c r="K57" s="12"/>
      <c r="L57" s="12"/>
      <c r="M57" s="12"/>
      <c r="N57" s="12"/>
      <c r="O57" s="12"/>
      <c r="P57" s="4"/>
    </row>
    <row r="58" spans="1:16" ht="13.8" x14ac:dyDescent="0.3">
      <c r="A58" s="10"/>
      <c r="B58" s="21"/>
      <c r="C58" s="12"/>
      <c r="D58" s="12"/>
      <c r="E58" s="12"/>
      <c r="F58" s="12"/>
      <c r="G58" s="11"/>
      <c r="H58" s="11"/>
      <c r="I58" s="12"/>
      <c r="J58" s="12"/>
      <c r="K58" s="12"/>
      <c r="L58" s="12"/>
      <c r="M58" s="12"/>
      <c r="N58" s="12"/>
      <c r="O58" s="12"/>
      <c r="P58" s="4"/>
    </row>
    <row r="59" spans="1:16" ht="13.8" x14ac:dyDescent="0.3">
      <c r="A59" s="10"/>
      <c r="B59" s="23"/>
      <c r="C59" s="12"/>
      <c r="D59" s="12"/>
      <c r="E59" s="12"/>
      <c r="F59" s="12"/>
      <c r="G59" s="11"/>
      <c r="H59" s="11"/>
      <c r="I59" s="12"/>
      <c r="J59" s="12"/>
      <c r="K59" s="12"/>
      <c r="L59" s="12"/>
      <c r="M59" s="12"/>
      <c r="N59" s="12"/>
      <c r="O59" s="12"/>
      <c r="P59" s="4"/>
    </row>
    <row r="60" spans="1:16" ht="13.8" x14ac:dyDescent="0.3">
      <c r="A60" s="10"/>
      <c r="B60" s="23"/>
      <c r="C60" s="12"/>
      <c r="D60" s="12"/>
      <c r="E60" s="12"/>
      <c r="F60" s="12"/>
      <c r="G60" s="11"/>
      <c r="H60" s="11"/>
      <c r="I60" s="12"/>
      <c r="J60" s="12"/>
      <c r="K60" s="12"/>
      <c r="L60" s="12"/>
      <c r="M60" s="12"/>
      <c r="N60" s="12"/>
      <c r="O60" s="12"/>
      <c r="P60" s="4"/>
    </row>
    <row r="61" spans="1:16" ht="13.8" x14ac:dyDescent="0.3">
      <c r="A61" s="10"/>
      <c r="B61" s="23"/>
      <c r="C61" s="12"/>
      <c r="D61" s="12"/>
      <c r="E61" s="12"/>
      <c r="F61" s="12"/>
      <c r="G61" s="11"/>
      <c r="H61" s="11"/>
      <c r="I61" s="12"/>
      <c r="J61" s="12"/>
      <c r="K61" s="12"/>
      <c r="L61" s="12"/>
      <c r="M61" s="12"/>
      <c r="N61" s="12"/>
      <c r="O61" s="12"/>
      <c r="P61" s="4"/>
    </row>
    <row r="62" spans="1:16" ht="13.8" x14ac:dyDescent="0.3">
      <c r="A62" s="10"/>
      <c r="B62" s="23"/>
      <c r="C62" s="12"/>
      <c r="D62" s="12"/>
      <c r="E62" s="12"/>
      <c r="F62" s="12"/>
      <c r="G62" s="11"/>
      <c r="H62" s="11"/>
      <c r="I62" s="12"/>
      <c r="J62" s="12"/>
      <c r="K62" s="12"/>
      <c r="L62" s="12"/>
      <c r="M62" s="12"/>
      <c r="N62" s="12"/>
      <c r="O62" s="12"/>
      <c r="P62" s="4"/>
    </row>
    <row r="63" spans="1:16" ht="13.8" x14ac:dyDescent="0.3">
      <c r="A63" s="10"/>
      <c r="B63" s="12"/>
      <c r="C63" s="12"/>
      <c r="D63" s="12"/>
      <c r="E63" s="12"/>
      <c r="F63" s="12"/>
      <c r="G63" s="11"/>
      <c r="H63" s="11"/>
      <c r="I63" s="12"/>
      <c r="J63" s="12"/>
      <c r="K63" s="12"/>
      <c r="L63" s="12"/>
      <c r="M63" s="12"/>
      <c r="N63" s="12"/>
      <c r="O63" s="12"/>
      <c r="P63" s="4"/>
    </row>
    <row r="64" spans="1:16" ht="13.8" x14ac:dyDescent="0.3">
      <c r="A64" s="10"/>
      <c r="B64" s="24"/>
      <c r="C64" s="12"/>
      <c r="D64" s="12"/>
      <c r="E64" s="12"/>
      <c r="F64" s="12"/>
      <c r="G64" s="11"/>
      <c r="H64" s="11"/>
      <c r="I64" s="12"/>
      <c r="J64" s="12"/>
      <c r="K64" s="12"/>
      <c r="L64" s="12"/>
      <c r="M64" s="12"/>
      <c r="N64" s="12"/>
      <c r="O64" s="12"/>
      <c r="P64" s="4"/>
    </row>
    <row r="65" spans="1:16" ht="13.8" x14ac:dyDescent="0.3">
      <c r="A65" s="10"/>
      <c r="B65" s="12"/>
      <c r="C65" s="12"/>
      <c r="D65" s="12"/>
      <c r="E65" s="12"/>
      <c r="F65" s="12"/>
      <c r="G65" s="11"/>
      <c r="H65" s="11"/>
      <c r="I65" s="12"/>
      <c r="J65" s="12"/>
      <c r="K65" s="12"/>
      <c r="L65" s="12"/>
      <c r="M65" s="12"/>
      <c r="N65" s="12"/>
      <c r="O65" s="12"/>
      <c r="P65" s="4"/>
    </row>
    <row r="66" spans="1:16" ht="13.8" x14ac:dyDescent="0.3">
      <c r="A66" s="10"/>
      <c r="B66" s="12"/>
      <c r="C66" s="12"/>
      <c r="D66" s="12"/>
      <c r="E66" s="12"/>
      <c r="F66" s="12"/>
      <c r="G66" s="11"/>
      <c r="H66" s="11"/>
      <c r="I66" s="12"/>
      <c r="J66" s="12"/>
      <c r="K66" s="12"/>
      <c r="L66" s="12"/>
      <c r="M66" s="12"/>
      <c r="N66" s="12"/>
      <c r="O66" s="12"/>
      <c r="P66" s="4"/>
    </row>
    <row r="67" spans="1:16" ht="13.8" x14ac:dyDescent="0.3">
      <c r="A67" s="10"/>
      <c r="B67" s="12"/>
      <c r="C67" s="12"/>
      <c r="D67" s="12"/>
      <c r="E67" s="12"/>
      <c r="F67" s="12"/>
      <c r="G67" s="11"/>
      <c r="H67" s="11"/>
      <c r="I67" s="12"/>
      <c r="J67" s="12"/>
      <c r="K67" s="12"/>
      <c r="L67" s="12"/>
      <c r="M67" s="12"/>
      <c r="N67" s="12"/>
      <c r="O67" s="12"/>
      <c r="P67" s="4"/>
    </row>
    <row r="68" spans="1:16" ht="13.8" x14ac:dyDescent="0.3">
      <c r="A68" s="10"/>
      <c r="B68" s="12"/>
      <c r="C68" s="12"/>
      <c r="D68" s="12"/>
      <c r="E68" s="12"/>
      <c r="F68" s="12"/>
      <c r="G68" s="11"/>
      <c r="H68" s="11"/>
      <c r="I68" s="12"/>
      <c r="J68" s="12"/>
      <c r="K68" s="12"/>
      <c r="L68" s="12"/>
      <c r="M68" s="12"/>
      <c r="N68" s="12"/>
      <c r="O68" s="12"/>
      <c r="P68" s="4"/>
    </row>
    <row r="69" spans="1:16" x14ac:dyDescent="0.25">
      <c r="B69" s="73"/>
      <c r="C69" s="4"/>
      <c r="D69" s="4"/>
      <c r="E69" s="4"/>
      <c r="F69" s="4"/>
      <c r="G69" s="6"/>
      <c r="H69" s="6"/>
      <c r="I69" s="4"/>
      <c r="J69" s="4"/>
      <c r="K69" s="4"/>
      <c r="L69" s="4"/>
      <c r="M69" s="4"/>
      <c r="N69" s="4"/>
      <c r="O69" s="4"/>
      <c r="P69" s="4"/>
    </row>
    <row r="70" spans="1:16" x14ac:dyDescent="0.25">
      <c r="B70" s="73"/>
      <c r="C70" s="4"/>
      <c r="D70" s="4"/>
      <c r="E70" s="4"/>
      <c r="F70" s="4"/>
      <c r="G70" s="6"/>
      <c r="H70" s="6"/>
      <c r="I70" s="4"/>
      <c r="J70" s="4"/>
      <c r="K70" s="4"/>
      <c r="L70" s="4"/>
      <c r="M70" s="4"/>
      <c r="N70" s="4"/>
      <c r="O70" s="4"/>
      <c r="P70" s="4"/>
    </row>
    <row r="71" spans="1:16" x14ac:dyDescent="0.25">
      <c r="B71" s="73"/>
      <c r="C71" s="4"/>
      <c r="D71" s="4"/>
      <c r="E71" s="4"/>
      <c r="F71" s="4"/>
      <c r="G71" s="6"/>
      <c r="H71" s="6"/>
      <c r="I71" s="4"/>
      <c r="J71" s="4"/>
      <c r="K71" s="4"/>
      <c r="L71" s="4"/>
      <c r="M71" s="4"/>
      <c r="N71" s="4"/>
      <c r="O71" s="4"/>
      <c r="P71" s="4"/>
    </row>
    <row r="72" spans="1:16" x14ac:dyDescent="0.25">
      <c r="B72" s="73"/>
      <c r="C72" s="4"/>
      <c r="D72" s="4"/>
      <c r="E72" s="4"/>
      <c r="F72" s="4"/>
      <c r="G72" s="6"/>
      <c r="H72" s="6"/>
      <c r="I72" s="4"/>
      <c r="J72" s="4"/>
      <c r="K72" s="4"/>
      <c r="L72" s="4"/>
      <c r="M72" s="4"/>
      <c r="N72" s="4"/>
      <c r="O72" s="4"/>
      <c r="P72" s="4"/>
    </row>
    <row r="73" spans="1:16" x14ac:dyDescent="0.25">
      <c r="B73" s="5"/>
      <c r="C73" s="4"/>
      <c r="D73" s="4"/>
      <c r="E73" s="4"/>
      <c r="F73" s="4"/>
      <c r="G73" s="6"/>
      <c r="H73" s="6"/>
      <c r="I73" s="4"/>
      <c r="J73" s="4"/>
      <c r="K73" s="4"/>
      <c r="L73" s="4"/>
      <c r="M73" s="4"/>
      <c r="N73" s="4"/>
      <c r="O73" s="4"/>
      <c r="P73" s="4"/>
    </row>
    <row r="74" spans="1:16" x14ac:dyDescent="0.25">
      <c r="B74" s="5"/>
      <c r="C74" s="4"/>
      <c r="D74" s="4"/>
      <c r="E74" s="4"/>
      <c r="F74" s="4"/>
      <c r="G74" s="6"/>
      <c r="H74" s="6"/>
      <c r="I74" s="4"/>
      <c r="J74" s="4"/>
      <c r="K74" s="4"/>
      <c r="L74" s="4"/>
      <c r="M74" s="4"/>
      <c r="N74" s="4"/>
      <c r="O74" s="4"/>
      <c r="P74" s="4"/>
    </row>
    <row r="75" spans="1:16" x14ac:dyDescent="0.25">
      <c r="B75" s="73"/>
      <c r="C75" s="4"/>
      <c r="D75" s="4"/>
      <c r="E75" s="4"/>
      <c r="F75" s="4"/>
      <c r="G75" s="6"/>
      <c r="H75" s="6"/>
      <c r="I75" s="4"/>
      <c r="J75" s="4"/>
      <c r="K75" s="4"/>
      <c r="L75" s="4"/>
      <c r="M75" s="4"/>
      <c r="N75" s="4"/>
      <c r="O75" s="4"/>
      <c r="P75" s="4"/>
    </row>
    <row r="76" spans="1:16" x14ac:dyDescent="0.25">
      <c r="B76" s="73"/>
      <c r="C76" s="4"/>
      <c r="D76" s="4"/>
      <c r="E76" s="4"/>
      <c r="F76" s="4"/>
      <c r="G76" s="6"/>
      <c r="H76" s="6"/>
      <c r="I76" s="4"/>
      <c r="J76" s="4"/>
      <c r="K76" s="4"/>
      <c r="L76" s="4"/>
      <c r="M76" s="4"/>
      <c r="N76" s="4"/>
      <c r="O76" s="4"/>
      <c r="P76" s="4"/>
    </row>
    <row r="77" spans="1:16" x14ac:dyDescent="0.25">
      <c r="B77" s="7"/>
      <c r="C77" s="4"/>
      <c r="D77" s="4"/>
      <c r="E77" s="4"/>
      <c r="F77" s="4"/>
      <c r="G77" s="6"/>
      <c r="H77" s="6"/>
      <c r="I77" s="4"/>
      <c r="J77" s="4"/>
      <c r="K77" s="4"/>
      <c r="L77" s="4"/>
      <c r="M77" s="4"/>
      <c r="N77" s="4"/>
      <c r="O77" s="4"/>
      <c r="P77" s="4"/>
    </row>
    <row r="78" spans="1:16" x14ac:dyDescent="0.25">
      <c r="B78" s="7"/>
      <c r="C78" s="4"/>
      <c r="D78" s="4"/>
      <c r="E78" s="4"/>
      <c r="F78" s="4"/>
      <c r="G78" s="6"/>
      <c r="H78" s="6"/>
      <c r="I78" s="4"/>
      <c r="J78" s="4"/>
      <c r="K78" s="4"/>
      <c r="L78" s="4"/>
      <c r="M78" s="4"/>
      <c r="N78" s="4"/>
      <c r="O78" s="4"/>
      <c r="P78" s="4"/>
    </row>
    <row r="79" spans="1:16" x14ac:dyDescent="0.25">
      <c r="B79" s="7"/>
      <c r="C79" s="4"/>
      <c r="D79" s="4"/>
      <c r="E79" s="4"/>
      <c r="F79" s="4"/>
      <c r="G79" s="6"/>
      <c r="H79" s="6"/>
      <c r="I79" s="4"/>
      <c r="J79" s="4"/>
      <c r="K79" s="4"/>
      <c r="L79" s="4"/>
      <c r="M79" s="4"/>
      <c r="N79" s="4"/>
      <c r="O79" s="4"/>
      <c r="P79" s="4"/>
    </row>
    <row r="80" spans="1:16" x14ac:dyDescent="0.25">
      <c r="B80" s="8"/>
      <c r="C80" s="4"/>
      <c r="D80" s="4"/>
      <c r="E80" s="4"/>
      <c r="F80" s="4"/>
      <c r="G80" s="6"/>
      <c r="H80" s="6"/>
      <c r="I80" s="4"/>
      <c r="J80" s="4"/>
      <c r="K80" s="4"/>
      <c r="L80" s="4"/>
      <c r="M80" s="4"/>
      <c r="N80" s="4"/>
      <c r="O80" s="4"/>
      <c r="P80" s="4"/>
    </row>
    <row r="81" spans="2:16" x14ac:dyDescent="0.25">
      <c r="B81" s="7"/>
      <c r="C81" s="4"/>
      <c r="D81" s="4"/>
      <c r="E81" s="4"/>
      <c r="F81" s="4"/>
      <c r="G81" s="6"/>
      <c r="H81" s="6"/>
      <c r="I81" s="4"/>
      <c r="J81" s="4"/>
      <c r="K81" s="4"/>
      <c r="L81" s="4"/>
      <c r="M81" s="4"/>
      <c r="N81" s="4"/>
      <c r="O81" s="4"/>
      <c r="P81" s="4"/>
    </row>
    <row r="82" spans="2:16" x14ac:dyDescent="0.25">
      <c r="B82" s="7"/>
      <c r="C82" s="4"/>
      <c r="D82" s="4"/>
      <c r="E82" s="4"/>
      <c r="F82" s="4"/>
      <c r="G82" s="6"/>
      <c r="H82" s="6"/>
      <c r="I82" s="4"/>
      <c r="J82" s="4"/>
      <c r="K82" s="4"/>
      <c r="L82" s="4"/>
      <c r="M82" s="4"/>
      <c r="N82" s="4"/>
      <c r="O82" s="4"/>
      <c r="P82" s="4"/>
    </row>
    <row r="83" spans="2:16" x14ac:dyDescent="0.25">
      <c r="B83" s="7"/>
      <c r="C83" s="4"/>
      <c r="D83" s="4"/>
      <c r="E83" s="4"/>
      <c r="F83" s="4"/>
      <c r="G83" s="6"/>
      <c r="H83" s="6"/>
      <c r="I83" s="4"/>
      <c r="J83" s="4"/>
      <c r="K83" s="4"/>
      <c r="L83" s="4"/>
      <c r="M83" s="4"/>
    </row>
  </sheetData>
  <mergeCells count="124">
    <mergeCell ref="L9:O9"/>
    <mergeCell ref="J10:O10"/>
    <mergeCell ref="A18:O18"/>
    <mergeCell ref="A12:O12"/>
    <mergeCell ref="B13:C13"/>
    <mergeCell ref="D13:E13"/>
    <mergeCell ref="B14:C14"/>
    <mergeCell ref="D14:E14"/>
    <mergeCell ref="M13:N13"/>
    <mergeCell ref="A28:A44"/>
    <mergeCell ref="A48:O48"/>
    <mergeCell ref="C42:E42"/>
    <mergeCell ref="H42:L42"/>
    <mergeCell ref="C22:E22"/>
    <mergeCell ref="C23:E23"/>
    <mergeCell ref="C24:E24"/>
    <mergeCell ref="C25:E25"/>
    <mergeCell ref="F22:G22"/>
    <mergeCell ref="F23:G23"/>
    <mergeCell ref="A22:A26"/>
    <mergeCell ref="F24:G24"/>
    <mergeCell ref="F25:G25"/>
    <mergeCell ref="H22:L22"/>
    <mergeCell ref="H23:L23"/>
    <mergeCell ref="H24:L24"/>
    <mergeCell ref="H25:L25"/>
    <mergeCell ref="C28:E28"/>
    <mergeCell ref="C29:E29"/>
    <mergeCell ref="C30:E30"/>
    <mergeCell ref="C31:E31"/>
    <mergeCell ref="C32:E32"/>
    <mergeCell ref="H28:L28"/>
    <mergeCell ref="H29:L29"/>
    <mergeCell ref="D1:O1"/>
    <mergeCell ref="D2:O2"/>
    <mergeCell ref="A16:O16"/>
    <mergeCell ref="A17:O17"/>
    <mergeCell ref="A5:O5"/>
    <mergeCell ref="M22:O22"/>
    <mergeCell ref="M23:O23"/>
    <mergeCell ref="M25:O25"/>
    <mergeCell ref="M24:O24"/>
    <mergeCell ref="C21:E21"/>
    <mergeCell ref="F21:G21"/>
    <mergeCell ref="H21:L21"/>
    <mergeCell ref="M21:O21"/>
    <mergeCell ref="B20:O20"/>
    <mergeCell ref="H13:K13"/>
    <mergeCell ref="H14:J14"/>
    <mergeCell ref="C6:G6"/>
    <mergeCell ref="C7:G7"/>
    <mergeCell ref="C8:G8"/>
    <mergeCell ref="C9:G9"/>
    <mergeCell ref="C10:G10"/>
    <mergeCell ref="K6:O6"/>
    <mergeCell ref="K7:M7"/>
    <mergeCell ref="K8:O8"/>
    <mergeCell ref="H30:L30"/>
    <mergeCell ref="H31:L31"/>
    <mergeCell ref="H32:L32"/>
    <mergeCell ref="C26:E26"/>
    <mergeCell ref="F26:G26"/>
    <mergeCell ref="H26:L26"/>
    <mergeCell ref="M26:O26"/>
    <mergeCell ref="F37:G37"/>
    <mergeCell ref="F38:G38"/>
    <mergeCell ref="F28:G28"/>
    <mergeCell ref="F29:G29"/>
    <mergeCell ref="F30:G30"/>
    <mergeCell ref="F31:G31"/>
    <mergeCell ref="F32:G32"/>
    <mergeCell ref="M37:O37"/>
    <mergeCell ref="M38:O38"/>
    <mergeCell ref="M28:O28"/>
    <mergeCell ref="M29:O29"/>
    <mergeCell ref="M30:O30"/>
    <mergeCell ref="M31:O31"/>
    <mergeCell ref="M32:O32"/>
    <mergeCell ref="F39:G39"/>
    <mergeCell ref="F40:G40"/>
    <mergeCell ref="F41:G41"/>
    <mergeCell ref="F42:G42"/>
    <mergeCell ref="F43:G43"/>
    <mergeCell ref="C33:E33"/>
    <mergeCell ref="C34:E34"/>
    <mergeCell ref="C35:E35"/>
    <mergeCell ref="C36:E36"/>
    <mergeCell ref="C37:E37"/>
    <mergeCell ref="C38:E38"/>
    <mergeCell ref="C39:E39"/>
    <mergeCell ref="C40:E40"/>
    <mergeCell ref="C41:E41"/>
    <mergeCell ref="F33:G33"/>
    <mergeCell ref="F34:G34"/>
    <mergeCell ref="F35:G35"/>
    <mergeCell ref="F36:G36"/>
    <mergeCell ref="M39:O39"/>
    <mergeCell ref="M40:O40"/>
    <mergeCell ref="M41:O41"/>
    <mergeCell ref="M42:O42"/>
    <mergeCell ref="H33:L33"/>
    <mergeCell ref="H34:L34"/>
    <mergeCell ref="H35:L35"/>
    <mergeCell ref="H36:L36"/>
    <mergeCell ref="H37:L37"/>
    <mergeCell ref="H38:L38"/>
    <mergeCell ref="H39:L39"/>
    <mergeCell ref="H40:L40"/>
    <mergeCell ref="H41:L41"/>
    <mergeCell ref="M33:O33"/>
    <mergeCell ref="M34:O34"/>
    <mergeCell ref="M35:O35"/>
    <mergeCell ref="M36:O36"/>
    <mergeCell ref="C44:E44"/>
    <mergeCell ref="M44:O44"/>
    <mergeCell ref="H44:L44"/>
    <mergeCell ref="M43:O43"/>
    <mergeCell ref="F44:G44"/>
    <mergeCell ref="C45:E45"/>
    <mergeCell ref="F45:G45"/>
    <mergeCell ref="M45:O45"/>
    <mergeCell ref="H45:L45"/>
    <mergeCell ref="H43:L43"/>
    <mergeCell ref="C43:E43"/>
  </mergeCells>
  <phoneticPr fontId="5" type="noConversion"/>
  <conditionalFormatting sqref="F45 C22:C25 F25">
    <cfRule type="cellIs" dxfId="1" priority="1" stopIfTrue="1" operator="equal">
      <formula>0</formula>
    </cfRule>
  </conditionalFormatting>
  <conditionalFormatting sqref="C44 H44 F44">
    <cfRule type="cellIs" dxfId="0" priority="2" stopIfTrue="1" operator="equal">
      <formula>0</formula>
    </cfRule>
  </conditionalFormatting>
  <pageMargins left="0.5" right="0.5" top="0.25" bottom="0.5" header="0.28999999999999998" footer="0.75"/>
  <pageSetup scale="71" fitToHeight="2" orientation="portrait" r:id="rId1"/>
  <headerFooter alignWithMargins="0">
    <oddFooter>&amp;R&amp;8Electronic Version Available at www.sdcdpw.org/recycling
&amp;Z&amp;F
&amp;D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16B9A-8A96-4E10-8B7A-A8C20C27EAC3}">
  <dimension ref="A1:O38"/>
  <sheetViews>
    <sheetView zoomScale="90" zoomScaleNormal="90" workbookViewId="0">
      <selection activeCell="J27" sqref="J27"/>
    </sheetView>
  </sheetViews>
  <sheetFormatPr defaultColWidth="9.109375" defaultRowHeight="13.2" x14ac:dyDescent="0.25"/>
  <cols>
    <col min="1" max="1" width="10" customWidth="1"/>
    <col min="2" max="2" width="15" customWidth="1"/>
    <col min="3" max="3" width="11.109375" bestFit="1" customWidth="1"/>
    <col min="4" max="4" width="3" customWidth="1"/>
    <col min="5" max="5" width="2.88671875" customWidth="1"/>
    <col min="6" max="6" width="3" customWidth="1"/>
    <col min="7" max="7" width="8.6640625" customWidth="1"/>
    <col min="8" max="8" width="2.109375" customWidth="1"/>
    <col min="9" max="9" width="8.44140625" customWidth="1"/>
    <col min="10" max="10" width="2.6640625" customWidth="1"/>
    <col min="11" max="11" width="7.88671875" customWidth="1"/>
    <col min="12" max="12" width="2.6640625" customWidth="1"/>
    <col min="13" max="13" width="11.109375" customWidth="1"/>
  </cols>
  <sheetData>
    <row r="1" spans="1:13" x14ac:dyDescent="0.25">
      <c r="A1" s="221"/>
      <c r="B1" s="221"/>
      <c r="C1" s="221"/>
      <c r="D1" s="221"/>
      <c r="E1" s="221"/>
      <c r="F1" s="221"/>
      <c r="G1" s="221"/>
      <c r="H1" s="221"/>
      <c r="I1" s="221"/>
      <c r="J1" s="221"/>
      <c r="K1" s="221"/>
      <c r="L1" s="221"/>
      <c r="M1" s="221"/>
    </row>
    <row r="2" spans="1:13" x14ac:dyDescent="0.25">
      <c r="A2" s="221"/>
      <c r="B2" s="221"/>
      <c r="C2" s="221"/>
      <c r="D2" s="221"/>
      <c r="E2" s="221"/>
      <c r="F2" s="221"/>
      <c r="G2" s="221"/>
      <c r="H2" s="221"/>
      <c r="I2" s="221"/>
      <c r="J2" s="221"/>
      <c r="K2" s="221"/>
      <c r="L2" s="221"/>
      <c r="M2" s="221"/>
    </row>
    <row r="3" spans="1:13" x14ac:dyDescent="0.25">
      <c r="A3" s="221"/>
      <c r="B3" s="221"/>
      <c r="C3" s="221"/>
      <c r="D3" s="221"/>
      <c r="E3" s="221"/>
      <c r="F3" s="221"/>
      <c r="G3" s="221"/>
      <c r="H3" s="221"/>
      <c r="I3" s="221"/>
      <c r="J3" s="221"/>
      <c r="K3" s="221"/>
      <c r="L3" s="221"/>
      <c r="M3" s="221"/>
    </row>
    <row r="4" spans="1:13" x14ac:dyDescent="0.25">
      <c r="A4" s="221"/>
      <c r="B4" s="221"/>
      <c r="C4" s="221"/>
      <c r="D4" s="221"/>
      <c r="E4" s="221"/>
      <c r="F4" s="221"/>
      <c r="G4" s="221"/>
      <c r="H4" s="221"/>
      <c r="I4" s="221"/>
      <c r="J4" s="221"/>
      <c r="K4" s="221"/>
      <c r="L4" s="221"/>
      <c r="M4" s="221"/>
    </row>
    <row r="5" spans="1:13" x14ac:dyDescent="0.25">
      <c r="A5" s="221"/>
      <c r="B5" s="221"/>
      <c r="C5" s="221"/>
      <c r="D5" s="221"/>
      <c r="E5" s="221"/>
      <c r="F5" s="221"/>
      <c r="G5" s="221"/>
      <c r="H5" s="221"/>
      <c r="I5" s="221"/>
      <c r="J5" s="221"/>
      <c r="K5" s="221"/>
      <c r="L5" s="221"/>
      <c r="M5" s="221"/>
    </row>
    <row r="6" spans="1:13" ht="31.5" customHeight="1" x14ac:dyDescent="0.25">
      <c r="A6" s="222" t="s">
        <v>55</v>
      </c>
      <c r="B6" s="222"/>
      <c r="C6" s="222"/>
      <c r="D6" s="222"/>
      <c r="E6" s="222"/>
      <c r="F6" s="222"/>
      <c r="G6" s="222"/>
      <c r="H6" s="222"/>
      <c r="I6" s="222"/>
      <c r="J6" s="222"/>
      <c r="K6" s="222"/>
      <c r="L6" s="222"/>
      <c r="M6" s="222"/>
    </row>
    <row r="7" spans="1:13" ht="15" customHeight="1" x14ac:dyDescent="0.25">
      <c r="A7" s="224" t="s">
        <v>56</v>
      </c>
      <c r="B7" s="224"/>
      <c r="C7" s="224"/>
      <c r="D7" s="224"/>
      <c r="E7" s="224"/>
      <c r="F7" s="224"/>
      <c r="G7" s="224"/>
      <c r="H7" s="224"/>
      <c r="I7" s="224"/>
      <c r="J7" s="224"/>
      <c r="K7" s="224"/>
      <c r="L7" s="224"/>
      <c r="M7" s="224"/>
    </row>
    <row r="8" spans="1:13" ht="20.25" customHeight="1" x14ac:dyDescent="0.25">
      <c r="A8" s="224"/>
      <c r="B8" s="224"/>
      <c r="C8" s="224"/>
      <c r="D8" s="224"/>
      <c r="E8" s="224"/>
      <c r="F8" s="224"/>
      <c r="G8" s="224"/>
      <c r="H8" s="224"/>
      <c r="I8" s="224"/>
      <c r="J8" s="224"/>
      <c r="K8" s="224"/>
      <c r="L8" s="224"/>
      <c r="M8" s="224"/>
    </row>
    <row r="9" spans="1:13" ht="9" customHeight="1" thickBot="1" x14ac:dyDescent="0.3">
      <c r="A9" s="120"/>
      <c r="B9" s="120"/>
      <c r="C9" s="120"/>
      <c r="D9" s="120"/>
      <c r="E9" s="120"/>
      <c r="F9" s="120"/>
      <c r="G9" s="120"/>
      <c r="H9" s="120"/>
      <c r="I9" s="120"/>
      <c r="J9" s="120"/>
      <c r="K9" s="120"/>
      <c r="L9" s="120"/>
      <c r="M9" s="120"/>
    </row>
    <row r="10" spans="1:13" ht="32.25" customHeight="1" thickBot="1" x14ac:dyDescent="0.3">
      <c r="A10" s="121"/>
      <c r="B10" s="227" t="s">
        <v>57</v>
      </c>
      <c r="C10" s="225"/>
      <c r="D10" s="225"/>
      <c r="E10" s="225"/>
      <c r="F10" s="226"/>
      <c r="G10" s="225" t="s">
        <v>58</v>
      </c>
      <c r="H10" s="225"/>
      <c r="I10" s="226"/>
      <c r="J10" s="227" t="s">
        <v>59</v>
      </c>
      <c r="K10" s="225"/>
      <c r="L10" s="226"/>
    </row>
    <row r="11" spans="1:13" x14ac:dyDescent="0.25">
      <c r="A11" s="121"/>
      <c r="B11" s="233" t="s">
        <v>60</v>
      </c>
      <c r="C11" s="234"/>
      <c r="D11" s="234"/>
      <c r="E11" s="234"/>
      <c r="F11" s="235"/>
      <c r="G11" s="210">
        <v>0.10299999999999999</v>
      </c>
      <c r="H11" s="210"/>
      <c r="I11" s="211"/>
      <c r="J11" s="215">
        <f>'Baseline Generation'!$M$15*G11</f>
        <v>0</v>
      </c>
      <c r="K11" s="216"/>
      <c r="L11" s="217"/>
    </row>
    <row r="12" spans="1:13" x14ac:dyDescent="0.25">
      <c r="A12" s="121"/>
      <c r="B12" s="236" t="s">
        <v>61</v>
      </c>
      <c r="C12" s="237"/>
      <c r="D12" s="237"/>
      <c r="E12" s="237"/>
      <c r="F12" s="238"/>
      <c r="G12" s="228">
        <v>7.0000000000000007E-2</v>
      </c>
      <c r="H12" s="228"/>
      <c r="I12" s="229"/>
      <c r="J12" s="212">
        <f>'Baseline Generation'!$M$15*G12</f>
        <v>0</v>
      </c>
      <c r="K12" s="213"/>
      <c r="L12" s="214"/>
    </row>
    <row r="13" spans="1:13" x14ac:dyDescent="0.25">
      <c r="A13" s="121"/>
      <c r="B13" s="233" t="s">
        <v>30</v>
      </c>
      <c r="C13" s="234"/>
      <c r="D13" s="234"/>
      <c r="E13" s="234"/>
      <c r="F13" s="235"/>
      <c r="G13" s="210">
        <v>5.2999999999999999E-2</v>
      </c>
      <c r="H13" s="210"/>
      <c r="I13" s="211"/>
      <c r="J13" s="215">
        <f>'Baseline Generation'!$M$15*G13</f>
        <v>0</v>
      </c>
      <c r="K13" s="216"/>
      <c r="L13" s="217"/>
    </row>
    <row r="14" spans="1:13" x14ac:dyDescent="0.25">
      <c r="A14" s="121"/>
      <c r="B14" s="230" t="s">
        <v>62</v>
      </c>
      <c r="C14" s="231"/>
      <c r="D14" s="231"/>
      <c r="E14" s="231"/>
      <c r="F14" s="232"/>
      <c r="G14" s="203">
        <v>6.0000000000000001E-3</v>
      </c>
      <c r="H14" s="203"/>
      <c r="I14" s="204"/>
      <c r="J14" s="207">
        <f>'Baseline Generation'!$M$15*G14</f>
        <v>0</v>
      </c>
      <c r="K14" s="208"/>
      <c r="L14" s="209"/>
    </row>
    <row r="15" spans="1:13" x14ac:dyDescent="0.25">
      <c r="A15" s="121"/>
      <c r="B15" s="230" t="s">
        <v>63</v>
      </c>
      <c r="C15" s="231"/>
      <c r="D15" s="231"/>
      <c r="E15" s="231"/>
      <c r="F15" s="232"/>
      <c r="G15" s="203">
        <v>1E-3</v>
      </c>
      <c r="H15" s="203"/>
      <c r="I15" s="204"/>
      <c r="J15" s="207">
        <f>'Baseline Generation'!$M$15*G15</f>
        <v>0</v>
      </c>
      <c r="K15" s="208"/>
      <c r="L15" s="209"/>
    </row>
    <row r="16" spans="1:13" x14ac:dyDescent="0.25">
      <c r="A16" s="121"/>
      <c r="B16" s="230" t="s">
        <v>64</v>
      </c>
      <c r="C16" s="231"/>
      <c r="D16" s="231"/>
      <c r="E16" s="231"/>
      <c r="F16" s="232"/>
      <c r="G16" s="203">
        <v>0.16500000000000001</v>
      </c>
      <c r="H16" s="203"/>
      <c r="I16" s="204"/>
      <c r="J16" s="207">
        <f>'Baseline Generation'!$M$15*G16</f>
        <v>0</v>
      </c>
      <c r="K16" s="208"/>
      <c r="L16" s="209"/>
    </row>
    <row r="17" spans="1:13" x14ac:dyDescent="0.25">
      <c r="A17" s="121"/>
      <c r="B17" s="233" t="s">
        <v>65</v>
      </c>
      <c r="C17" s="234"/>
      <c r="D17" s="234"/>
      <c r="E17" s="234"/>
      <c r="F17" s="235"/>
      <c r="G17" s="210">
        <v>6.3E-2</v>
      </c>
      <c r="H17" s="210"/>
      <c r="I17" s="211"/>
      <c r="J17" s="215">
        <f>'Baseline Generation'!$M$15*G17</f>
        <v>0</v>
      </c>
      <c r="K17" s="216"/>
      <c r="L17" s="217"/>
    </row>
    <row r="18" spans="1:13" x14ac:dyDescent="0.25">
      <c r="A18" s="121"/>
      <c r="B18" s="230" t="s">
        <v>66</v>
      </c>
      <c r="C18" s="231"/>
      <c r="D18" s="231"/>
      <c r="E18" s="231"/>
      <c r="F18" s="232"/>
      <c r="G18" s="203">
        <v>3.0000000000000001E-3</v>
      </c>
      <c r="H18" s="203"/>
      <c r="I18" s="204"/>
      <c r="J18" s="207">
        <f>'Baseline Generation'!$M$15*G18</f>
        <v>0</v>
      </c>
      <c r="K18" s="208"/>
      <c r="L18" s="209"/>
    </row>
    <row r="19" spans="1:13" x14ac:dyDescent="0.25">
      <c r="A19" s="121"/>
      <c r="B19" s="239" t="s">
        <v>67</v>
      </c>
      <c r="C19" s="240"/>
      <c r="D19" s="240"/>
      <c r="E19" s="240"/>
      <c r="F19" s="241"/>
      <c r="G19" s="203">
        <v>1.7000000000000001E-2</v>
      </c>
      <c r="H19" s="203"/>
      <c r="I19" s="204"/>
      <c r="J19" s="207">
        <f>'Baseline Generation'!$M$15*G19</f>
        <v>0</v>
      </c>
      <c r="K19" s="208"/>
      <c r="L19" s="209"/>
    </row>
    <row r="20" spans="1:13" x14ac:dyDescent="0.25">
      <c r="A20" s="121"/>
      <c r="B20" s="230" t="s">
        <v>68</v>
      </c>
      <c r="C20" s="231"/>
      <c r="D20" s="231"/>
      <c r="E20" s="231"/>
      <c r="F20" s="232"/>
      <c r="G20" s="203">
        <v>1E-3</v>
      </c>
      <c r="H20" s="203"/>
      <c r="I20" s="204"/>
      <c r="J20" s="207">
        <f>'Baseline Generation'!$M$15*G20</f>
        <v>0</v>
      </c>
      <c r="K20" s="208"/>
      <c r="L20" s="209"/>
    </row>
    <row r="21" spans="1:13" x14ac:dyDescent="0.25">
      <c r="A21" s="121"/>
      <c r="B21" s="230" t="s">
        <v>69</v>
      </c>
      <c r="C21" s="231"/>
      <c r="D21" s="231"/>
      <c r="E21" s="231"/>
      <c r="F21" s="232"/>
      <c r="G21" s="203">
        <v>3.9E-2</v>
      </c>
      <c r="H21" s="203"/>
      <c r="I21" s="204"/>
      <c r="J21" s="207">
        <f>'Baseline Generation'!$M$15*G21</f>
        <v>0</v>
      </c>
      <c r="K21" s="208"/>
      <c r="L21" s="209"/>
    </row>
    <row r="22" spans="1:13" x14ac:dyDescent="0.25">
      <c r="A22" s="121"/>
      <c r="B22" s="230" t="s">
        <v>70</v>
      </c>
      <c r="C22" s="231"/>
      <c r="D22" s="231"/>
      <c r="E22" s="231"/>
      <c r="F22" s="232"/>
      <c r="G22" s="203">
        <v>2E-3</v>
      </c>
      <c r="H22" s="203"/>
      <c r="I22" s="204"/>
      <c r="J22" s="207">
        <f>'Baseline Generation'!$M$15*G22</f>
        <v>0</v>
      </c>
      <c r="K22" s="208"/>
      <c r="L22" s="209"/>
    </row>
    <row r="23" spans="1:13" x14ac:dyDescent="0.25">
      <c r="A23" s="121"/>
      <c r="B23" s="230" t="s">
        <v>71</v>
      </c>
      <c r="C23" s="231"/>
      <c r="D23" s="231"/>
      <c r="E23" s="231"/>
      <c r="F23" s="232"/>
      <c r="G23" s="203">
        <v>3.1E-2</v>
      </c>
      <c r="H23" s="203"/>
      <c r="I23" s="204"/>
      <c r="J23" s="207">
        <f>'Baseline Generation'!$M$15*G23</f>
        <v>0</v>
      </c>
      <c r="K23" s="208"/>
      <c r="L23" s="209"/>
    </row>
    <row r="24" spans="1:13" x14ac:dyDescent="0.25">
      <c r="A24" s="121"/>
      <c r="B24" s="230" t="s">
        <v>72</v>
      </c>
      <c r="C24" s="231"/>
      <c r="D24" s="231"/>
      <c r="E24" s="231"/>
      <c r="F24" s="232"/>
      <c r="G24" s="203">
        <v>0.32800000000000001</v>
      </c>
      <c r="H24" s="203"/>
      <c r="I24" s="204"/>
      <c r="J24" s="207">
        <f>'Baseline Generation'!$M$15*G24</f>
        <v>0</v>
      </c>
      <c r="K24" s="208"/>
      <c r="L24" s="209"/>
    </row>
    <row r="25" spans="1:13" ht="13.8" thickBot="1" x14ac:dyDescent="0.3">
      <c r="A25" s="121"/>
      <c r="B25" s="242" t="s">
        <v>73</v>
      </c>
      <c r="C25" s="243"/>
      <c r="D25" s="243"/>
      <c r="E25" s="243"/>
      <c r="F25" s="244"/>
      <c r="G25" s="198">
        <v>0.11799999999999988</v>
      </c>
      <c r="H25" s="198"/>
      <c r="I25" s="199"/>
      <c r="J25" s="218">
        <f>'Baseline Generation'!$M$15*G25</f>
        <v>0</v>
      </c>
      <c r="K25" s="219"/>
      <c r="L25" s="220"/>
    </row>
    <row r="26" spans="1:13" ht="25.5" customHeight="1" thickBot="1" x14ac:dyDescent="0.3">
      <c r="D26" s="205" t="s">
        <v>74</v>
      </c>
      <c r="E26" s="205"/>
      <c r="F26" s="205"/>
      <c r="G26" s="205"/>
      <c r="H26" s="205"/>
      <c r="I26" s="206"/>
      <c r="J26" s="200">
        <f>SUM(J11:L25)</f>
        <v>0</v>
      </c>
      <c r="K26" s="201"/>
      <c r="L26" s="202"/>
      <c r="M26" s="121"/>
    </row>
    <row r="27" spans="1:13" x14ac:dyDescent="0.25">
      <c r="F27" s="74"/>
      <c r="G27" s="74"/>
      <c r="H27" s="74"/>
      <c r="I27" s="5"/>
      <c r="J27" s="5"/>
      <c r="K27" s="5"/>
      <c r="L27" s="208"/>
      <c r="M27" s="208"/>
    </row>
    <row r="28" spans="1:13" ht="13.8" thickBot="1" x14ac:dyDescent="0.3">
      <c r="I28" s="72" t="s">
        <v>75</v>
      </c>
      <c r="J28" s="219">
        <f>0.9*(J11+J13+J17)</f>
        <v>0</v>
      </c>
      <c r="K28" s="219"/>
      <c r="L28" s="219"/>
      <c r="M28" s="112"/>
    </row>
    <row r="29" spans="1:13" ht="5.25" customHeight="1" x14ac:dyDescent="0.25">
      <c r="I29" s="72"/>
      <c r="J29" s="65"/>
      <c r="K29" s="65"/>
      <c r="L29" s="65"/>
      <c r="M29" s="112"/>
    </row>
    <row r="30" spans="1:13" ht="12.75" customHeight="1" thickBot="1" x14ac:dyDescent="0.3">
      <c r="A30" s="77"/>
      <c r="I30" s="72" t="s">
        <v>76</v>
      </c>
      <c r="J30" s="219">
        <f>J26*0.65</f>
        <v>0</v>
      </c>
      <c r="K30" s="219"/>
      <c r="L30" s="219"/>
      <c r="M30" s="112"/>
    </row>
    <row r="31" spans="1:13" x14ac:dyDescent="0.25">
      <c r="A31" s="4"/>
      <c r="B31" s="4"/>
      <c r="C31" s="4"/>
      <c r="D31" s="4"/>
      <c r="E31" s="4"/>
      <c r="F31" s="4"/>
      <c r="G31" s="4"/>
      <c r="H31" s="4"/>
      <c r="I31" s="5"/>
      <c r="J31" s="5"/>
      <c r="K31" s="5"/>
      <c r="L31" s="112"/>
      <c r="M31" s="112"/>
    </row>
    <row r="32" spans="1:13" x14ac:dyDescent="0.25">
      <c r="A32" s="73"/>
      <c r="B32" s="4"/>
      <c r="C32" s="4"/>
      <c r="D32" s="4"/>
      <c r="E32" s="4"/>
      <c r="F32" s="223"/>
      <c r="G32" s="223"/>
      <c r="H32" s="223"/>
      <c r="I32" s="5"/>
      <c r="J32" s="5"/>
      <c r="K32" s="5"/>
      <c r="L32" s="208"/>
      <c r="M32" s="208"/>
    </row>
    <row r="33" spans="1:15" x14ac:dyDescent="0.25">
      <c r="B33" s="75" t="s">
        <v>77</v>
      </c>
      <c r="C33" s="75"/>
      <c r="D33" s="75"/>
      <c r="E33" s="75"/>
      <c r="F33" s="75"/>
      <c r="G33" s="75"/>
      <c r="H33" s="75"/>
      <c r="I33" s="75"/>
      <c r="J33" s="75"/>
      <c r="K33" s="75"/>
      <c r="L33" s="76"/>
    </row>
    <row r="34" spans="1:15" x14ac:dyDescent="0.25">
      <c r="B34" s="4" t="s">
        <v>78</v>
      </c>
      <c r="C34" s="4"/>
      <c r="D34" s="4"/>
      <c r="E34" s="4"/>
      <c r="F34" s="4"/>
      <c r="G34" s="4"/>
      <c r="H34" s="4"/>
      <c r="I34" s="5"/>
      <c r="J34" s="5"/>
      <c r="K34" s="5"/>
      <c r="L34" s="112"/>
      <c r="M34" s="2"/>
    </row>
    <row r="35" spans="1:15" x14ac:dyDescent="0.25">
      <c r="C35" s="2"/>
      <c r="D35" s="2"/>
      <c r="E35" s="2"/>
      <c r="F35" s="2"/>
      <c r="G35" s="2"/>
      <c r="H35" s="2"/>
      <c r="I35" s="2"/>
      <c r="J35" s="2"/>
      <c r="K35" s="2"/>
      <c r="L35" s="2"/>
      <c r="M35" s="2"/>
    </row>
    <row r="36" spans="1:15" x14ac:dyDescent="0.25">
      <c r="A36" s="78" t="s">
        <v>79</v>
      </c>
      <c r="B36" s="78"/>
      <c r="C36" s="78"/>
      <c r="D36" s="78"/>
      <c r="E36" s="78"/>
      <c r="F36" s="78"/>
      <c r="G36" s="78"/>
      <c r="H36" s="78"/>
      <c r="J36" s="78"/>
      <c r="K36" s="78"/>
      <c r="L36" s="78"/>
      <c r="M36" s="78"/>
      <c r="N36" s="78"/>
      <c r="O36" s="78"/>
    </row>
    <row r="37" spans="1:15" x14ac:dyDescent="0.25">
      <c r="A37" s="78" t="s">
        <v>80</v>
      </c>
      <c r="B37" s="78"/>
      <c r="C37" s="78"/>
      <c r="D37" s="78"/>
      <c r="E37" s="78"/>
      <c r="F37" s="78"/>
      <c r="G37" s="78"/>
      <c r="H37" s="78"/>
      <c r="J37" s="78"/>
      <c r="K37" s="78"/>
      <c r="L37" s="78"/>
      <c r="M37" s="78"/>
      <c r="N37" s="78"/>
      <c r="O37" s="78"/>
    </row>
    <row r="38" spans="1:15" x14ac:dyDescent="0.25">
      <c r="A38" s="79"/>
      <c r="B38" s="78" t="s">
        <v>81</v>
      </c>
      <c r="C38" s="78"/>
      <c r="D38" s="78"/>
      <c r="E38" s="78"/>
      <c r="F38" s="78"/>
      <c r="G38" s="78"/>
      <c r="H38" s="78"/>
      <c r="J38" s="78"/>
      <c r="K38" s="78"/>
      <c r="L38" s="78"/>
      <c r="M38" s="78"/>
      <c r="N38" s="78"/>
      <c r="O38" s="78"/>
    </row>
  </sheetData>
  <mergeCells count="58">
    <mergeCell ref="J28:L28"/>
    <mergeCell ref="J30:L30"/>
    <mergeCell ref="B10:F10"/>
    <mergeCell ref="B11:F11"/>
    <mergeCell ref="B12:F12"/>
    <mergeCell ref="B13:F13"/>
    <mergeCell ref="B14:F14"/>
    <mergeCell ref="B15:F15"/>
    <mergeCell ref="B16:F16"/>
    <mergeCell ref="B17:F17"/>
    <mergeCell ref="B18:F18"/>
    <mergeCell ref="B19:F19"/>
    <mergeCell ref="B20:F20"/>
    <mergeCell ref="B21:F21"/>
    <mergeCell ref="B22:F22"/>
    <mergeCell ref="B25:F25"/>
    <mergeCell ref="A1:M5"/>
    <mergeCell ref="A6:M6"/>
    <mergeCell ref="L27:M27"/>
    <mergeCell ref="L32:M32"/>
    <mergeCell ref="F32:H32"/>
    <mergeCell ref="A7:M8"/>
    <mergeCell ref="G10:I10"/>
    <mergeCell ref="J10:L10"/>
    <mergeCell ref="G12:I12"/>
    <mergeCell ref="G13:I13"/>
    <mergeCell ref="G14:I14"/>
    <mergeCell ref="G24:I24"/>
    <mergeCell ref="B23:F23"/>
    <mergeCell ref="B24:F24"/>
    <mergeCell ref="G11:I11"/>
    <mergeCell ref="J11:L11"/>
    <mergeCell ref="J12:L12"/>
    <mergeCell ref="J13:L13"/>
    <mergeCell ref="J14:L14"/>
    <mergeCell ref="J24:L24"/>
    <mergeCell ref="J25:L25"/>
    <mergeCell ref="J15:L15"/>
    <mergeCell ref="J23:L23"/>
    <mergeCell ref="J16:L16"/>
    <mergeCell ref="J17:L17"/>
    <mergeCell ref="J18:L18"/>
    <mergeCell ref="J19:L19"/>
    <mergeCell ref="J20:L20"/>
    <mergeCell ref="G15:I15"/>
    <mergeCell ref="G16:I16"/>
    <mergeCell ref="G17:I17"/>
    <mergeCell ref="G18:I18"/>
    <mergeCell ref="G19:I19"/>
    <mergeCell ref="G25:I25"/>
    <mergeCell ref="J26:L26"/>
    <mergeCell ref="G23:I23"/>
    <mergeCell ref="D26:I26"/>
    <mergeCell ref="G20:I20"/>
    <mergeCell ref="G21:I21"/>
    <mergeCell ref="G22:I22"/>
    <mergeCell ref="J21:L21"/>
    <mergeCell ref="J22:L22"/>
  </mergeCells>
  <pageMargins left="0.7" right="0.7" top="0.75" bottom="0.75" header="0.3" footer="0.3"/>
  <pageSetup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7F8C5-CAF1-4526-8FE8-EAEC95E0814A}">
  <dimension ref="A1:L36"/>
  <sheetViews>
    <sheetView zoomScaleNormal="100" workbookViewId="0">
      <selection activeCell="N19" sqref="N19"/>
    </sheetView>
  </sheetViews>
  <sheetFormatPr defaultColWidth="9.109375" defaultRowHeight="13.2" x14ac:dyDescent="0.25"/>
  <cols>
    <col min="1" max="1" width="7.44140625" customWidth="1"/>
    <col min="2" max="2" width="13.5546875" customWidth="1"/>
    <col min="3" max="3" width="11.109375" bestFit="1" customWidth="1"/>
    <col min="4" max="4" width="3" customWidth="1"/>
    <col min="5" max="5" width="2.88671875" customWidth="1"/>
    <col min="6" max="6" width="3" customWidth="1"/>
    <col min="7" max="7" width="23.109375" customWidth="1"/>
    <col min="8" max="8" width="10.6640625" customWidth="1"/>
    <col min="9" max="9" width="4.5546875" hidden="1" customWidth="1"/>
    <col min="10" max="10" width="2.6640625" customWidth="1"/>
    <col min="11" max="11" width="10.88671875" customWidth="1"/>
  </cols>
  <sheetData>
    <row r="1" spans="1:11" x14ac:dyDescent="0.25">
      <c r="A1" s="221"/>
      <c r="B1" s="221"/>
      <c r="C1" s="221"/>
      <c r="D1" s="221"/>
      <c r="E1" s="221"/>
      <c r="F1" s="221"/>
      <c r="G1" s="221"/>
      <c r="H1" s="221"/>
      <c r="I1" s="221"/>
      <c r="J1" s="221"/>
      <c r="K1" s="221"/>
    </row>
    <row r="2" spans="1:11" x14ac:dyDescent="0.25">
      <c r="A2" s="221"/>
      <c r="B2" s="221"/>
      <c r="C2" s="221"/>
      <c r="D2" s="221"/>
      <c r="E2" s="221"/>
      <c r="F2" s="221"/>
      <c r="G2" s="221"/>
      <c r="H2" s="221"/>
      <c r="I2" s="221"/>
      <c r="J2" s="221"/>
      <c r="K2" s="221"/>
    </row>
    <row r="3" spans="1:11" x14ac:dyDescent="0.25">
      <c r="A3" s="221"/>
      <c r="B3" s="221"/>
      <c r="C3" s="221"/>
      <c r="D3" s="221"/>
      <c r="E3" s="221"/>
      <c r="F3" s="221"/>
      <c r="G3" s="221"/>
      <c r="H3" s="221"/>
      <c r="I3" s="221"/>
      <c r="J3" s="221"/>
      <c r="K3" s="221"/>
    </row>
    <row r="4" spans="1:11" x14ac:dyDescent="0.25">
      <c r="A4" s="221"/>
      <c r="B4" s="221"/>
      <c r="C4" s="221"/>
      <c r="D4" s="221"/>
      <c r="E4" s="221"/>
      <c r="F4" s="221"/>
      <c r="G4" s="221"/>
      <c r="H4" s="221"/>
      <c r="I4" s="221"/>
      <c r="J4" s="221"/>
      <c r="K4" s="221"/>
    </row>
    <row r="5" spans="1:11" x14ac:dyDescent="0.25">
      <c r="A5" s="221"/>
      <c r="B5" s="221"/>
      <c r="C5" s="221"/>
      <c r="D5" s="221"/>
      <c r="E5" s="221"/>
      <c r="F5" s="221"/>
      <c r="G5" s="221"/>
      <c r="H5" s="221"/>
      <c r="I5" s="221"/>
      <c r="J5" s="221"/>
      <c r="K5" s="221"/>
    </row>
    <row r="6" spans="1:11" ht="33.75" customHeight="1" x14ac:dyDescent="0.25">
      <c r="A6" s="222" t="s">
        <v>82</v>
      </c>
      <c r="B6" s="222"/>
      <c r="C6" s="222"/>
      <c r="D6" s="222"/>
      <c r="E6" s="222"/>
      <c r="F6" s="222"/>
      <c r="G6" s="222"/>
      <c r="H6" s="222"/>
      <c r="I6" s="222"/>
      <c r="J6" s="222"/>
      <c r="K6" s="222"/>
    </row>
    <row r="7" spans="1:11" ht="15" customHeight="1" x14ac:dyDescent="0.25">
      <c r="A7" s="224" t="s">
        <v>56</v>
      </c>
      <c r="B7" s="224"/>
      <c r="C7" s="224"/>
      <c r="D7" s="224"/>
      <c r="E7" s="224"/>
      <c r="F7" s="224"/>
      <c r="G7" s="224"/>
      <c r="H7" s="224"/>
      <c r="I7" s="224"/>
      <c r="J7" s="224"/>
      <c r="K7" s="224"/>
    </row>
    <row r="8" spans="1:11" ht="18.75" customHeight="1" thickBot="1" x14ac:dyDescent="0.3">
      <c r="A8" s="224"/>
      <c r="B8" s="224"/>
      <c r="C8" s="224"/>
      <c r="D8" s="224"/>
      <c r="E8" s="224"/>
      <c r="F8" s="224"/>
      <c r="G8" s="224"/>
      <c r="H8" s="224"/>
      <c r="I8" s="224"/>
      <c r="J8" s="224"/>
      <c r="K8" s="224"/>
    </row>
    <row r="9" spans="1:11" ht="32.25" customHeight="1" thickBot="1" x14ac:dyDescent="0.35">
      <c r="A9" s="87"/>
      <c r="B9" s="227" t="s">
        <v>57</v>
      </c>
      <c r="C9" s="225"/>
      <c r="D9" s="225"/>
      <c r="E9" s="225"/>
      <c r="F9" s="226"/>
      <c r="G9" s="108" t="s">
        <v>58</v>
      </c>
      <c r="H9" s="116" t="s">
        <v>59</v>
      </c>
      <c r="I9" s="87"/>
      <c r="J9" s="87"/>
      <c r="K9" s="87"/>
    </row>
    <row r="10" spans="1:11" x14ac:dyDescent="0.25">
      <c r="A10" s="118"/>
      <c r="B10" s="246" t="s">
        <v>60</v>
      </c>
      <c r="C10" s="247"/>
      <c r="D10" s="247"/>
      <c r="E10" s="247"/>
      <c r="F10" s="248"/>
      <c r="G10" s="110">
        <v>0.249</v>
      </c>
      <c r="H10" s="113">
        <f>'Baseline Generation'!M16*G10</f>
        <v>0</v>
      </c>
      <c r="I10" s="112"/>
      <c r="J10" s="112"/>
      <c r="K10" s="112"/>
    </row>
    <row r="11" spans="1:11" x14ac:dyDescent="0.25">
      <c r="A11" s="118"/>
      <c r="B11" s="230" t="s">
        <v>61</v>
      </c>
      <c r="C11" s="231"/>
      <c r="D11" s="231"/>
      <c r="E11" s="231"/>
      <c r="F11" s="232"/>
      <c r="G11" s="110">
        <v>3.2000000000000001E-2</v>
      </c>
      <c r="H11" s="113">
        <f>'Baseline Generation'!M16*G11</f>
        <v>0</v>
      </c>
      <c r="I11" s="112"/>
      <c r="J11" s="112"/>
      <c r="K11" s="112"/>
    </row>
    <row r="12" spans="1:11" x14ac:dyDescent="0.25">
      <c r="A12" s="118"/>
      <c r="B12" s="246" t="s">
        <v>30</v>
      </c>
      <c r="C12" s="247"/>
      <c r="D12" s="247"/>
      <c r="E12" s="247"/>
      <c r="F12" s="248"/>
      <c r="G12" s="110">
        <v>0.115</v>
      </c>
      <c r="H12" s="113">
        <f>'Baseline Generation'!M17*G12</f>
        <v>0</v>
      </c>
      <c r="I12" s="112"/>
      <c r="J12" s="112"/>
      <c r="K12" s="112"/>
    </row>
    <row r="13" spans="1:11" x14ac:dyDescent="0.25">
      <c r="A13" s="118"/>
      <c r="B13" s="230" t="s">
        <v>62</v>
      </c>
      <c r="C13" s="231"/>
      <c r="D13" s="231"/>
      <c r="E13" s="231"/>
      <c r="F13" s="232"/>
      <c r="G13" s="110">
        <v>8.9999999999999993E-3</v>
      </c>
      <c r="H13" s="113">
        <f>'Baseline Generation'!M18*G13</f>
        <v>0</v>
      </c>
      <c r="I13" s="112"/>
      <c r="J13" s="112"/>
      <c r="K13" s="112"/>
    </row>
    <row r="14" spans="1:11" x14ac:dyDescent="0.25">
      <c r="A14" s="118"/>
      <c r="B14" s="230" t="s">
        <v>63</v>
      </c>
      <c r="C14" s="231"/>
      <c r="D14" s="231"/>
      <c r="E14" s="231"/>
      <c r="F14" s="232"/>
      <c r="G14" s="110">
        <v>1E-3</v>
      </c>
      <c r="H14" s="113">
        <f>'Baseline Generation'!M19*G14</f>
        <v>0</v>
      </c>
      <c r="I14" s="112"/>
      <c r="J14" s="112"/>
      <c r="K14" s="112"/>
    </row>
    <row r="15" spans="1:11" x14ac:dyDescent="0.25">
      <c r="A15" s="118"/>
      <c r="B15" s="230" t="s">
        <v>64</v>
      </c>
      <c r="C15" s="231"/>
      <c r="D15" s="231"/>
      <c r="E15" s="231"/>
      <c r="F15" s="232"/>
      <c r="G15" s="110">
        <v>6.6000000000000003E-2</v>
      </c>
      <c r="H15" s="113">
        <f>'Baseline Generation'!M20*G15</f>
        <v>0</v>
      </c>
      <c r="I15" s="112"/>
      <c r="J15" s="112"/>
      <c r="K15" s="112"/>
    </row>
    <row r="16" spans="1:11" x14ac:dyDescent="0.25">
      <c r="A16" s="118"/>
      <c r="B16" s="246" t="s">
        <v>65</v>
      </c>
      <c r="C16" s="247"/>
      <c r="D16" s="247"/>
      <c r="E16" s="247"/>
      <c r="F16" s="248"/>
      <c r="G16" s="110">
        <v>9.1999999999999998E-2</v>
      </c>
      <c r="H16" s="113">
        <f>'Baseline Generation'!M21*G16</f>
        <v>0</v>
      </c>
      <c r="I16" s="112"/>
      <c r="J16" s="112"/>
      <c r="K16" s="112"/>
    </row>
    <row r="17" spans="1:11" x14ac:dyDescent="0.25">
      <c r="A17" s="118"/>
      <c r="B17" s="230" t="s">
        <v>66</v>
      </c>
      <c r="C17" s="231"/>
      <c r="D17" s="231"/>
      <c r="E17" s="231"/>
      <c r="F17" s="232"/>
      <c r="G17" s="110">
        <v>8.0000000000000002E-3</v>
      </c>
      <c r="H17" s="113">
        <f>'Baseline Generation'!M22*G17</f>
        <v>0</v>
      </c>
      <c r="I17" s="112"/>
      <c r="J17" s="112"/>
      <c r="K17" s="112"/>
    </row>
    <row r="18" spans="1:11" ht="13.5" customHeight="1" x14ac:dyDescent="0.25">
      <c r="A18" s="119"/>
      <c r="B18" s="239" t="s">
        <v>67</v>
      </c>
      <c r="C18" s="240"/>
      <c r="D18" s="240"/>
      <c r="E18" s="240"/>
      <c r="F18" s="241"/>
      <c r="G18" s="110">
        <v>1.7000000000000001E-2</v>
      </c>
      <c r="H18" s="113">
        <f>'Baseline Generation'!M23*G18</f>
        <v>0</v>
      </c>
      <c r="I18" s="112"/>
      <c r="J18" s="112"/>
      <c r="K18" s="112"/>
    </row>
    <row r="19" spans="1:11" x14ac:dyDescent="0.25">
      <c r="A19" s="118"/>
      <c r="B19" s="230" t="s">
        <v>68</v>
      </c>
      <c r="C19" s="231"/>
      <c r="D19" s="231"/>
      <c r="E19" s="231"/>
      <c r="F19" s="232"/>
      <c r="G19" s="110">
        <v>0</v>
      </c>
      <c r="H19" s="113">
        <f>'Baseline Generation'!M24*G19</f>
        <v>0</v>
      </c>
      <c r="I19" s="112"/>
      <c r="J19" s="112"/>
      <c r="K19" s="112"/>
    </row>
    <row r="20" spans="1:11" x14ac:dyDescent="0.25">
      <c r="A20" s="118"/>
      <c r="B20" s="230" t="s">
        <v>69</v>
      </c>
      <c r="C20" s="231"/>
      <c r="D20" s="231"/>
      <c r="E20" s="231"/>
      <c r="F20" s="232"/>
      <c r="G20" s="110">
        <v>3.2000000000000001E-2</v>
      </c>
      <c r="H20" s="113">
        <f>'Baseline Generation'!M25*G20</f>
        <v>0</v>
      </c>
      <c r="I20" s="112"/>
      <c r="J20" s="112"/>
      <c r="K20" s="112"/>
    </row>
    <row r="21" spans="1:11" x14ac:dyDescent="0.25">
      <c r="A21" s="118"/>
      <c r="B21" s="230" t="s">
        <v>70</v>
      </c>
      <c r="C21" s="231"/>
      <c r="D21" s="231"/>
      <c r="E21" s="231"/>
      <c r="F21" s="232"/>
      <c r="G21" s="110">
        <v>2E-3</v>
      </c>
      <c r="H21" s="113">
        <f>'Baseline Generation'!M26*G21</f>
        <v>0</v>
      </c>
      <c r="I21" s="112"/>
      <c r="J21" s="112"/>
      <c r="K21" s="112"/>
    </row>
    <row r="22" spans="1:11" x14ac:dyDescent="0.25">
      <c r="A22" s="118"/>
      <c r="B22" s="230" t="s">
        <v>71</v>
      </c>
      <c r="C22" s="231"/>
      <c r="D22" s="231"/>
      <c r="E22" s="231"/>
      <c r="F22" s="232"/>
      <c r="G22" s="110">
        <v>3.1E-2</v>
      </c>
      <c r="H22" s="113">
        <f>'Baseline Generation'!M27*G22</f>
        <v>0</v>
      </c>
      <c r="I22" s="112"/>
      <c r="J22" s="112"/>
      <c r="K22" s="112"/>
    </row>
    <row r="23" spans="1:11" x14ac:dyDescent="0.25">
      <c r="A23" s="118"/>
      <c r="B23" s="230" t="s">
        <v>72</v>
      </c>
      <c r="C23" s="231"/>
      <c r="D23" s="231"/>
      <c r="E23" s="231"/>
      <c r="F23" s="232"/>
      <c r="G23" s="110">
        <v>0.24099999999999999</v>
      </c>
      <c r="H23" s="113">
        <f>'Baseline Generation'!M28*G23</f>
        <v>0</v>
      </c>
      <c r="I23" s="112"/>
      <c r="J23" s="112"/>
      <c r="K23" s="112"/>
    </row>
    <row r="24" spans="1:11" ht="13.8" thickBot="1" x14ac:dyDescent="0.3">
      <c r="A24" s="118"/>
      <c r="B24" s="242" t="s">
        <v>73</v>
      </c>
      <c r="C24" s="243"/>
      <c r="D24" s="243"/>
      <c r="E24" s="243"/>
      <c r="F24" s="244"/>
      <c r="G24" s="111">
        <v>0.105</v>
      </c>
      <c r="H24" s="113">
        <f>'Baseline Generation'!M29*G24</f>
        <v>0</v>
      </c>
      <c r="I24" s="112"/>
      <c r="J24" s="112"/>
      <c r="K24" s="112"/>
    </row>
    <row r="25" spans="1:11" ht="25.5" customHeight="1" thickBot="1" x14ac:dyDescent="0.3">
      <c r="A25" s="112"/>
      <c r="B25" s="112"/>
      <c r="C25" s="74"/>
      <c r="D25" s="250" t="s">
        <v>74</v>
      </c>
      <c r="E25" s="250"/>
      <c r="F25" s="250"/>
      <c r="G25" s="250"/>
      <c r="H25" s="95">
        <f>SUM(H10:H24)</f>
        <v>0</v>
      </c>
      <c r="I25" s="112"/>
      <c r="J25" s="88"/>
      <c r="K25" s="88"/>
    </row>
    <row r="26" spans="1:11" x14ac:dyDescent="0.25">
      <c r="A26" s="121"/>
      <c r="B26" s="121"/>
      <c r="C26" s="89"/>
      <c r="D26" s="89"/>
      <c r="E26" s="89"/>
      <c r="F26" s="112"/>
      <c r="G26" s="112"/>
      <c r="H26" s="112"/>
      <c r="I26" s="112"/>
      <c r="J26" s="112"/>
      <c r="K26" s="112"/>
    </row>
    <row r="27" spans="1:11" ht="13.8" thickBot="1" x14ac:dyDescent="0.3">
      <c r="B27" s="249" t="s">
        <v>75</v>
      </c>
      <c r="C27" s="249"/>
      <c r="D27" s="249"/>
      <c r="E27" s="249"/>
      <c r="F27" s="249"/>
      <c r="G27" s="249"/>
      <c r="H27" s="92">
        <f>0.9*(H10+H12+H16)</f>
        <v>0</v>
      </c>
      <c r="I27" s="66"/>
      <c r="J27" s="115"/>
      <c r="K27" s="115"/>
    </row>
    <row r="28" spans="1:11" ht="1.5" customHeight="1" x14ac:dyDescent="0.25">
      <c r="C28" s="66"/>
      <c r="D28" s="66"/>
      <c r="E28" s="66"/>
      <c r="F28" s="66"/>
      <c r="G28" s="66"/>
      <c r="H28" s="90"/>
      <c r="I28" s="66"/>
      <c r="J28" s="115"/>
      <c r="K28" s="115"/>
    </row>
    <row r="29" spans="1:11" ht="13.8" thickBot="1" x14ac:dyDescent="0.3">
      <c r="B29" s="221" t="s">
        <v>76</v>
      </c>
      <c r="C29" s="221"/>
      <c r="D29" s="221"/>
      <c r="E29" s="221"/>
      <c r="F29" s="221"/>
      <c r="G29" s="221"/>
      <c r="H29" s="91">
        <f>H25*0.65</f>
        <v>0</v>
      </c>
    </row>
    <row r="30" spans="1:11" x14ac:dyDescent="0.25">
      <c r="B30" s="115"/>
      <c r="C30" s="115"/>
      <c r="D30" s="115"/>
      <c r="E30" s="115"/>
      <c r="F30" s="115"/>
      <c r="G30" s="115"/>
    </row>
    <row r="31" spans="1:11" x14ac:dyDescent="0.25">
      <c r="B31" s="245" t="s">
        <v>77</v>
      </c>
      <c r="C31" s="245"/>
      <c r="D31" s="245"/>
      <c r="E31" s="245"/>
      <c r="F31" s="245"/>
      <c r="G31" s="245"/>
      <c r="H31" s="245"/>
    </row>
    <row r="32" spans="1:11" x14ac:dyDescent="0.25">
      <c r="B32" t="s">
        <v>78</v>
      </c>
    </row>
    <row r="33" spans="1:12" x14ac:dyDescent="0.25">
      <c r="L33" s="2"/>
    </row>
    <row r="34" spans="1:12" x14ac:dyDescent="0.25">
      <c r="A34" s="93" t="s">
        <v>79</v>
      </c>
      <c r="B34" s="93"/>
      <c r="C34" s="93"/>
      <c r="D34" s="93"/>
      <c r="E34" s="93"/>
      <c r="F34" s="93"/>
      <c r="G34" s="93"/>
      <c r="H34" s="93"/>
      <c r="I34" s="93"/>
      <c r="J34" s="93"/>
      <c r="K34" s="93"/>
      <c r="L34" s="2"/>
    </row>
    <row r="35" spans="1:12" x14ac:dyDescent="0.25">
      <c r="A35" s="93" t="s">
        <v>80</v>
      </c>
      <c r="B35" s="93"/>
      <c r="C35" s="93"/>
      <c r="D35" s="93"/>
      <c r="E35" s="93"/>
      <c r="F35" s="93"/>
      <c r="G35" s="93"/>
      <c r="H35" s="93"/>
      <c r="I35" s="93"/>
      <c r="J35" s="93"/>
      <c r="K35" s="93"/>
    </row>
    <row r="36" spans="1:12" x14ac:dyDescent="0.25">
      <c r="A36" s="94"/>
      <c r="B36" s="93" t="s">
        <v>81</v>
      </c>
      <c r="C36" s="93"/>
      <c r="D36" s="93"/>
      <c r="E36" s="93"/>
      <c r="F36" s="93"/>
      <c r="G36" s="93"/>
    </row>
  </sheetData>
  <mergeCells count="23">
    <mergeCell ref="A1:K5"/>
    <mergeCell ref="A6:K6"/>
    <mergeCell ref="B23:F23"/>
    <mergeCell ref="B27:G27"/>
    <mergeCell ref="D25:G25"/>
    <mergeCell ref="B24:F24"/>
    <mergeCell ref="A7:K8"/>
    <mergeCell ref="B31:H31"/>
    <mergeCell ref="B29:G29"/>
    <mergeCell ref="B9:F9"/>
    <mergeCell ref="B10:F10"/>
    <mergeCell ref="B11:F11"/>
    <mergeCell ref="B12:F12"/>
    <mergeCell ref="B13:F13"/>
    <mergeCell ref="B14:F14"/>
    <mergeCell ref="B15:F15"/>
    <mergeCell ref="B16:F16"/>
    <mergeCell ref="B17:F17"/>
    <mergeCell ref="B18:F18"/>
    <mergeCell ref="B19:F19"/>
    <mergeCell ref="B20:F20"/>
    <mergeCell ref="B21:F21"/>
    <mergeCell ref="B22:F2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F722F-EB80-49A2-9677-E5F3FAB862D9}">
  <dimension ref="A1:N37"/>
  <sheetViews>
    <sheetView workbookViewId="0">
      <selection activeCell="K19" sqref="K19"/>
    </sheetView>
  </sheetViews>
  <sheetFormatPr defaultColWidth="9.109375" defaultRowHeight="13.2" x14ac:dyDescent="0.25"/>
  <cols>
    <col min="1" max="1" width="7.88671875" customWidth="1"/>
    <col min="2" max="2" width="15" customWidth="1"/>
    <col min="3" max="3" width="11.109375" bestFit="1" customWidth="1"/>
    <col min="4" max="4" width="3" customWidth="1"/>
    <col min="5" max="5" width="2.88671875" customWidth="1"/>
    <col min="6" max="6" width="3" customWidth="1"/>
    <col min="7" max="7" width="22.33203125" customWidth="1"/>
    <col min="8" max="8" width="13.109375" customWidth="1"/>
    <col min="9" max="9" width="8.44140625" customWidth="1"/>
    <col min="10" max="10" width="2.6640625" customWidth="1"/>
    <col min="11" max="11" width="7.88671875" customWidth="1"/>
    <col min="12" max="12" width="2.6640625" customWidth="1"/>
    <col min="13" max="13" width="0.109375" customWidth="1"/>
  </cols>
  <sheetData>
    <row r="1" spans="1:13" x14ac:dyDescent="0.25">
      <c r="A1" s="221"/>
      <c r="B1" s="221"/>
      <c r="C1" s="221"/>
      <c r="D1" s="221"/>
      <c r="E1" s="221"/>
      <c r="F1" s="221"/>
      <c r="G1" s="221"/>
      <c r="H1" s="221"/>
      <c r="I1" s="221"/>
      <c r="J1" s="221"/>
      <c r="K1" s="221"/>
      <c r="L1" s="221"/>
      <c r="M1" s="221"/>
    </row>
    <row r="2" spans="1:13" x14ac:dyDescent="0.25">
      <c r="A2" s="221"/>
      <c r="B2" s="221"/>
      <c r="C2" s="221"/>
      <c r="D2" s="221"/>
      <c r="E2" s="221"/>
      <c r="F2" s="221"/>
      <c r="G2" s="221"/>
      <c r="H2" s="221"/>
      <c r="I2" s="221"/>
      <c r="J2" s="221"/>
      <c r="K2" s="221"/>
      <c r="L2" s="221"/>
      <c r="M2" s="221"/>
    </row>
    <row r="3" spans="1:13" x14ac:dyDescent="0.25">
      <c r="A3" s="221"/>
      <c r="B3" s="221"/>
      <c r="C3" s="221"/>
      <c r="D3" s="221"/>
      <c r="E3" s="221"/>
      <c r="F3" s="221"/>
      <c r="G3" s="221"/>
      <c r="H3" s="221"/>
      <c r="I3" s="221"/>
      <c r="J3" s="221"/>
      <c r="K3" s="221"/>
      <c r="L3" s="221"/>
      <c r="M3" s="221"/>
    </row>
    <row r="4" spans="1:13" x14ac:dyDescent="0.25">
      <c r="A4" s="221"/>
      <c r="B4" s="221"/>
      <c r="C4" s="221"/>
      <c r="D4" s="221"/>
      <c r="E4" s="221"/>
      <c r="F4" s="221"/>
      <c r="G4" s="221"/>
      <c r="H4" s="221"/>
      <c r="I4" s="221"/>
      <c r="J4" s="221"/>
      <c r="K4" s="221"/>
      <c r="L4" s="221"/>
      <c r="M4" s="221"/>
    </row>
    <row r="5" spans="1:13" x14ac:dyDescent="0.25">
      <c r="A5" s="221"/>
      <c r="B5" s="221"/>
      <c r="C5" s="221"/>
      <c r="D5" s="221"/>
      <c r="E5" s="221"/>
      <c r="F5" s="221"/>
      <c r="G5" s="221"/>
      <c r="H5" s="221"/>
      <c r="I5" s="221"/>
      <c r="J5" s="221"/>
      <c r="K5" s="221"/>
      <c r="L5" s="221"/>
      <c r="M5" s="221"/>
    </row>
    <row r="6" spans="1:13" ht="33.75" customHeight="1" x14ac:dyDescent="0.25">
      <c r="A6" s="222" t="s">
        <v>83</v>
      </c>
      <c r="B6" s="222"/>
      <c r="C6" s="222"/>
      <c r="D6" s="222"/>
      <c r="E6" s="222"/>
      <c r="F6" s="222"/>
      <c r="G6" s="222"/>
      <c r="H6" s="222"/>
      <c r="I6" s="222"/>
      <c r="J6" s="222"/>
      <c r="K6" s="222"/>
      <c r="L6" s="222"/>
      <c r="M6" s="222"/>
    </row>
    <row r="7" spans="1:13" ht="15" customHeight="1" x14ac:dyDescent="0.25">
      <c r="A7" s="254" t="s">
        <v>56</v>
      </c>
      <c r="B7" s="254"/>
      <c r="C7" s="254"/>
      <c r="D7" s="254"/>
      <c r="E7" s="254"/>
      <c r="F7" s="254"/>
      <c r="G7" s="254"/>
      <c r="H7" s="254"/>
      <c r="I7" s="254"/>
      <c r="J7" s="254"/>
      <c r="K7" s="254"/>
      <c r="L7" s="254"/>
      <c r="M7" s="254"/>
    </row>
    <row r="8" spans="1:13" ht="18" customHeight="1" thickBot="1" x14ac:dyDescent="0.3">
      <c r="A8" s="254"/>
      <c r="B8" s="254"/>
      <c r="C8" s="254"/>
      <c r="D8" s="254"/>
      <c r="E8" s="254"/>
      <c r="F8" s="254"/>
      <c r="G8" s="254"/>
      <c r="H8" s="254"/>
      <c r="I8" s="254"/>
      <c r="J8" s="254"/>
      <c r="K8" s="254"/>
      <c r="L8" s="254"/>
      <c r="M8" s="254"/>
    </row>
    <row r="9" spans="1:13" ht="32.25" customHeight="1" thickBot="1" x14ac:dyDescent="0.35">
      <c r="A9" s="87"/>
      <c r="B9" s="227" t="s">
        <v>57</v>
      </c>
      <c r="C9" s="225"/>
      <c r="D9" s="225"/>
      <c r="E9" s="225"/>
      <c r="F9" s="226"/>
      <c r="G9" s="117" t="s">
        <v>58</v>
      </c>
      <c r="H9" s="108" t="s">
        <v>59</v>
      </c>
      <c r="I9" s="87"/>
      <c r="J9" s="87"/>
      <c r="K9" s="87"/>
      <c r="L9" s="87"/>
      <c r="M9" s="87"/>
    </row>
    <row r="10" spans="1:13" ht="13.5" customHeight="1" x14ac:dyDescent="0.25">
      <c r="A10" s="118"/>
      <c r="B10" s="246" t="s">
        <v>60</v>
      </c>
      <c r="C10" s="247"/>
      <c r="D10" s="247"/>
      <c r="E10" s="247"/>
      <c r="F10" s="248"/>
      <c r="G10" s="122">
        <v>0.25900000000000001</v>
      </c>
      <c r="H10" s="96">
        <f>'Baseline Generation'!M17*G10</f>
        <v>0</v>
      </c>
      <c r="I10" s="112"/>
      <c r="J10" s="112"/>
      <c r="K10" s="112"/>
      <c r="L10" s="112"/>
      <c r="M10" s="112"/>
    </row>
    <row r="11" spans="1:13" ht="13.5" customHeight="1" x14ac:dyDescent="0.25">
      <c r="A11" s="118"/>
      <c r="B11" s="230" t="s">
        <v>61</v>
      </c>
      <c r="C11" s="231"/>
      <c r="D11" s="231"/>
      <c r="E11" s="231"/>
      <c r="F11" s="232"/>
      <c r="G11" s="122">
        <v>5.0999999999999997E-2</v>
      </c>
      <c r="H11" s="96">
        <f>'Baseline Generation'!M17*G11</f>
        <v>0</v>
      </c>
      <c r="I11" s="112"/>
      <c r="J11" s="112"/>
      <c r="K11" s="112"/>
      <c r="L11" s="112"/>
      <c r="M11" s="112"/>
    </row>
    <row r="12" spans="1:13" ht="13.5" customHeight="1" x14ac:dyDescent="0.25">
      <c r="A12" s="118"/>
      <c r="B12" s="246" t="s">
        <v>30</v>
      </c>
      <c r="C12" s="247"/>
      <c r="D12" s="247"/>
      <c r="E12" s="247"/>
      <c r="F12" s="248"/>
      <c r="G12" s="122">
        <v>7.4999999999999997E-2</v>
      </c>
      <c r="H12" s="96">
        <f>'Baseline Generation'!M17*G12</f>
        <v>0</v>
      </c>
      <c r="I12" s="112"/>
      <c r="J12" s="112"/>
      <c r="K12" s="112"/>
      <c r="L12" s="112"/>
      <c r="M12" s="112"/>
    </row>
    <row r="13" spans="1:13" ht="13.5" customHeight="1" x14ac:dyDescent="0.25">
      <c r="A13" s="118"/>
      <c r="B13" s="230" t="s">
        <v>62</v>
      </c>
      <c r="C13" s="231"/>
      <c r="D13" s="231"/>
      <c r="E13" s="231"/>
      <c r="F13" s="232"/>
      <c r="G13" s="122">
        <v>2.1000000000000001E-2</v>
      </c>
      <c r="H13" s="96">
        <f>'Baseline Generation'!M17*G13</f>
        <v>0</v>
      </c>
      <c r="I13" s="112"/>
      <c r="J13" s="112"/>
      <c r="K13" s="112"/>
      <c r="L13" s="112"/>
      <c r="M13" s="112"/>
    </row>
    <row r="14" spans="1:13" ht="13.5" customHeight="1" x14ac:dyDescent="0.25">
      <c r="A14" s="118"/>
      <c r="B14" s="230" t="s">
        <v>63</v>
      </c>
      <c r="C14" s="231"/>
      <c r="D14" s="231"/>
      <c r="E14" s="231"/>
      <c r="F14" s="232"/>
      <c r="G14" s="122">
        <v>0.04</v>
      </c>
      <c r="H14" s="96">
        <f>'Baseline Generation'!M17*G14</f>
        <v>0</v>
      </c>
      <c r="I14" s="112"/>
      <c r="J14" s="112"/>
      <c r="K14" s="112"/>
      <c r="L14" s="112"/>
      <c r="M14" s="112"/>
    </row>
    <row r="15" spans="1:13" x14ac:dyDescent="0.25">
      <c r="A15" s="118"/>
      <c r="B15" s="230" t="s">
        <v>64</v>
      </c>
      <c r="C15" s="231"/>
      <c r="D15" s="231"/>
      <c r="E15" s="231"/>
      <c r="F15" s="232"/>
      <c r="G15" s="122">
        <v>6.6000000000000003E-2</v>
      </c>
      <c r="H15" s="96">
        <f>'Baseline Generation'!M17*G15</f>
        <v>0</v>
      </c>
      <c r="I15" s="112"/>
      <c r="J15" s="112"/>
      <c r="K15" s="112"/>
      <c r="L15" s="112"/>
      <c r="M15" s="112"/>
    </row>
    <row r="16" spans="1:13" x14ac:dyDescent="0.25">
      <c r="A16" s="118"/>
      <c r="B16" s="246" t="s">
        <v>65</v>
      </c>
      <c r="C16" s="247"/>
      <c r="D16" s="247"/>
      <c r="E16" s="247"/>
      <c r="F16" s="248"/>
      <c r="G16" s="122">
        <v>4.4999999999999998E-2</v>
      </c>
      <c r="H16" s="96">
        <f>'Baseline Generation'!M17*G16</f>
        <v>0</v>
      </c>
      <c r="I16" s="112"/>
      <c r="J16" s="112"/>
      <c r="K16" s="112"/>
      <c r="L16" s="112"/>
      <c r="M16" s="112"/>
    </row>
    <row r="17" spans="1:14" x14ac:dyDescent="0.25">
      <c r="A17" s="118"/>
      <c r="B17" s="230" t="s">
        <v>66</v>
      </c>
      <c r="C17" s="231"/>
      <c r="D17" s="231"/>
      <c r="E17" s="231"/>
      <c r="F17" s="232"/>
      <c r="G17" s="122">
        <v>1.2E-2</v>
      </c>
      <c r="H17" s="96">
        <f>'Baseline Generation'!M17*G17</f>
        <v>0</v>
      </c>
      <c r="I17" s="112"/>
      <c r="J17" s="112"/>
      <c r="K17" s="112"/>
      <c r="L17" s="112"/>
      <c r="M17" s="112"/>
    </row>
    <row r="18" spans="1:14" ht="15.75" customHeight="1" x14ac:dyDescent="0.25">
      <c r="A18" s="119"/>
      <c r="B18" s="239" t="s">
        <v>67</v>
      </c>
      <c r="C18" s="240"/>
      <c r="D18" s="240"/>
      <c r="E18" s="240"/>
      <c r="F18" s="241"/>
      <c r="G18" s="122">
        <v>1.4E-2</v>
      </c>
      <c r="H18" s="96">
        <f>'Baseline Generation'!M17*G18</f>
        <v>0</v>
      </c>
      <c r="I18" s="112"/>
      <c r="J18" s="112"/>
      <c r="K18" s="112"/>
      <c r="L18" s="112"/>
      <c r="M18" s="112"/>
    </row>
    <row r="19" spans="1:14" x14ac:dyDescent="0.25">
      <c r="A19" s="118"/>
      <c r="B19" s="230" t="s">
        <v>68</v>
      </c>
      <c r="C19" s="231"/>
      <c r="D19" s="231"/>
      <c r="E19" s="231"/>
      <c r="F19" s="232"/>
      <c r="G19" s="122">
        <v>1E-3</v>
      </c>
      <c r="H19" s="96">
        <f>'Baseline Generation'!M17*G19</f>
        <v>0</v>
      </c>
      <c r="I19" s="112"/>
      <c r="J19" s="112"/>
      <c r="K19" s="112"/>
      <c r="L19" s="112"/>
      <c r="M19" s="112"/>
    </row>
    <row r="20" spans="1:14" x14ac:dyDescent="0.25">
      <c r="A20" s="118"/>
      <c r="B20" s="230" t="s">
        <v>69</v>
      </c>
      <c r="C20" s="231"/>
      <c r="D20" s="231"/>
      <c r="E20" s="231"/>
      <c r="F20" s="232"/>
      <c r="G20" s="122">
        <v>0.02</v>
      </c>
      <c r="H20" s="96">
        <f>'Baseline Generation'!M17*G20</f>
        <v>0</v>
      </c>
      <c r="I20" s="112"/>
      <c r="J20" s="112"/>
      <c r="K20" s="112"/>
      <c r="L20" s="112"/>
      <c r="M20" s="112"/>
    </row>
    <row r="21" spans="1:14" x14ac:dyDescent="0.25">
      <c r="A21" s="118"/>
      <c r="B21" s="230" t="s">
        <v>70</v>
      </c>
      <c r="C21" s="231"/>
      <c r="D21" s="231"/>
      <c r="E21" s="231"/>
      <c r="F21" s="232"/>
      <c r="G21" s="122">
        <v>1E-3</v>
      </c>
      <c r="H21" s="96">
        <f>'Baseline Generation'!M17*G21</f>
        <v>0</v>
      </c>
      <c r="I21" s="112"/>
      <c r="J21" s="112"/>
      <c r="K21" s="112"/>
      <c r="L21" s="112"/>
      <c r="M21" s="112"/>
    </row>
    <row r="22" spans="1:14" x14ac:dyDescent="0.25">
      <c r="A22" s="118"/>
      <c r="B22" s="230" t="s">
        <v>71</v>
      </c>
      <c r="C22" s="231"/>
      <c r="D22" s="231"/>
      <c r="E22" s="231"/>
      <c r="F22" s="232"/>
      <c r="G22" s="122">
        <v>8.3000000000000004E-2</v>
      </c>
      <c r="H22" s="96">
        <f>'Baseline Generation'!M17*G22</f>
        <v>0</v>
      </c>
      <c r="I22" s="112"/>
      <c r="J22" s="112"/>
      <c r="K22" s="112"/>
      <c r="L22" s="112"/>
      <c r="M22" s="112"/>
    </row>
    <row r="23" spans="1:14" x14ac:dyDescent="0.25">
      <c r="A23" s="118"/>
      <c r="B23" s="230" t="s">
        <v>72</v>
      </c>
      <c r="C23" s="231"/>
      <c r="D23" s="231"/>
      <c r="E23" s="231"/>
      <c r="F23" s="232"/>
      <c r="G23" s="122">
        <v>0.17100000000000001</v>
      </c>
      <c r="H23" s="96">
        <f>'Baseline Generation'!M17*G23</f>
        <v>0</v>
      </c>
      <c r="I23" s="112"/>
      <c r="J23" s="112"/>
      <c r="K23" s="112"/>
      <c r="L23" s="112"/>
      <c r="M23" s="112"/>
    </row>
    <row r="24" spans="1:14" ht="13.8" thickBot="1" x14ac:dyDescent="0.3">
      <c r="A24" s="118"/>
      <c r="B24" s="242" t="s">
        <v>73</v>
      </c>
      <c r="C24" s="243"/>
      <c r="D24" s="243"/>
      <c r="E24" s="243"/>
      <c r="F24" s="244"/>
      <c r="G24" s="123">
        <v>0.14099999999999999</v>
      </c>
      <c r="H24" s="97">
        <f>'Baseline Generation'!M17*G24</f>
        <v>0</v>
      </c>
      <c r="I24" s="112"/>
      <c r="J24" s="112"/>
      <c r="K24" s="112"/>
      <c r="L24" s="112"/>
      <c r="M24" s="112"/>
    </row>
    <row r="25" spans="1:14" ht="25.5" customHeight="1" thickBot="1" x14ac:dyDescent="0.3">
      <c r="A25" s="112"/>
      <c r="B25" s="112"/>
      <c r="C25" s="252" t="s">
        <v>74</v>
      </c>
      <c r="D25" s="252"/>
      <c r="E25" s="252"/>
      <c r="F25" s="252"/>
      <c r="G25" s="253"/>
      <c r="H25" s="97">
        <f>SUM(H10:H24)</f>
        <v>0</v>
      </c>
      <c r="I25" s="112"/>
      <c r="J25" s="112"/>
      <c r="K25" s="112"/>
      <c r="L25" s="88"/>
      <c r="M25" s="88"/>
    </row>
    <row r="26" spans="1:14" x14ac:dyDescent="0.25">
      <c r="A26" s="121"/>
      <c r="B26" s="121"/>
      <c r="C26" s="89"/>
      <c r="D26" s="89"/>
      <c r="E26" s="89"/>
      <c r="F26" s="112"/>
      <c r="G26" s="112"/>
      <c r="H26" s="112"/>
      <c r="I26" s="112"/>
      <c r="J26" s="112"/>
      <c r="K26" s="112"/>
      <c r="L26" s="112"/>
      <c r="M26" s="112"/>
    </row>
    <row r="27" spans="1:14" x14ac:dyDescent="0.25">
      <c r="A27" s="121"/>
      <c r="B27" s="121" t="s">
        <v>75</v>
      </c>
      <c r="C27" s="89"/>
      <c r="D27" s="89"/>
      <c r="E27" s="89"/>
      <c r="F27" s="89"/>
      <c r="G27" s="89"/>
      <c r="H27" s="101">
        <f>0.9*(H10+H12+H16)</f>
        <v>0</v>
      </c>
      <c r="I27" s="89"/>
      <c r="J27" s="89"/>
      <c r="K27" s="89"/>
      <c r="L27" s="112"/>
      <c r="M27" s="112"/>
    </row>
    <row r="28" spans="1:14" x14ac:dyDescent="0.25">
      <c r="A28" s="121"/>
      <c r="B28" s="121"/>
      <c r="C28" s="89"/>
      <c r="D28" s="89"/>
      <c r="E28" s="89"/>
      <c r="F28" s="89"/>
      <c r="G28" s="89"/>
      <c r="H28" s="99"/>
      <c r="I28" s="89"/>
      <c r="J28" s="89"/>
      <c r="K28" s="89"/>
      <c r="L28" s="112"/>
      <c r="M28" s="112"/>
    </row>
    <row r="29" spans="1:14" x14ac:dyDescent="0.25">
      <c r="A29" s="121"/>
      <c r="B29" s="121" t="s">
        <v>76</v>
      </c>
      <c r="C29" s="121"/>
      <c r="D29" s="121"/>
      <c r="E29" s="121"/>
      <c r="F29" s="121"/>
      <c r="G29" s="121"/>
      <c r="H29" s="100">
        <f>H25*0.65</f>
        <v>0</v>
      </c>
      <c r="I29" s="121"/>
      <c r="J29" s="121"/>
      <c r="K29" s="121"/>
      <c r="L29" s="121"/>
      <c r="M29" s="121"/>
    </row>
    <row r="30" spans="1:14" x14ac:dyDescent="0.25">
      <c r="A30" s="121"/>
      <c r="B30" s="98"/>
      <c r="C30" s="98"/>
      <c r="D30" s="98"/>
      <c r="E30" s="98"/>
      <c r="F30" s="98"/>
      <c r="G30" s="98"/>
      <c r="H30" s="98"/>
      <c r="I30" s="98"/>
      <c r="J30" s="98"/>
      <c r="K30" s="98"/>
      <c r="L30" s="98"/>
      <c r="M30" s="98"/>
      <c r="N30" s="2"/>
    </row>
    <row r="31" spans="1:14" x14ac:dyDescent="0.25">
      <c r="A31" s="121"/>
      <c r="B31" s="251" t="s">
        <v>77</v>
      </c>
      <c r="C31" s="251"/>
      <c r="D31" s="251"/>
      <c r="E31" s="251"/>
      <c r="F31" s="251"/>
      <c r="G31" s="251"/>
      <c r="H31" s="251"/>
      <c r="I31" s="98"/>
      <c r="J31" s="98"/>
      <c r="K31" s="98"/>
      <c r="L31" s="98"/>
      <c r="M31" s="98"/>
      <c r="N31" s="2"/>
    </row>
    <row r="32" spans="1:14" x14ac:dyDescent="0.25">
      <c r="A32" s="121"/>
      <c r="B32" s="121" t="s">
        <v>78</v>
      </c>
      <c r="C32" s="121"/>
      <c r="D32" s="121"/>
      <c r="E32" s="121"/>
      <c r="F32" s="121"/>
      <c r="G32" s="121"/>
      <c r="H32" s="121"/>
      <c r="I32" s="121"/>
      <c r="J32" s="121"/>
      <c r="K32" s="121"/>
      <c r="L32" s="121"/>
      <c r="M32" s="121"/>
    </row>
    <row r="33" spans="1:13" x14ac:dyDescent="0.25">
      <c r="A33" s="121"/>
      <c r="B33" s="121"/>
      <c r="C33" s="121"/>
      <c r="D33" s="121"/>
      <c r="E33" s="121"/>
      <c r="F33" s="121"/>
      <c r="G33" s="121"/>
      <c r="H33" s="121"/>
      <c r="I33" s="121"/>
      <c r="J33" s="121"/>
      <c r="K33" s="121"/>
      <c r="L33" s="121"/>
      <c r="M33" s="121"/>
    </row>
    <row r="34" spans="1:13" x14ac:dyDescent="0.25">
      <c r="A34" s="78" t="s">
        <v>79</v>
      </c>
      <c r="B34" s="78"/>
      <c r="C34" s="78"/>
      <c r="D34" s="78"/>
      <c r="E34" s="78"/>
      <c r="F34" s="78"/>
      <c r="G34" s="78"/>
      <c r="H34" s="78"/>
      <c r="I34" s="78"/>
      <c r="J34" s="78"/>
      <c r="K34" s="78"/>
      <c r="L34" s="2"/>
    </row>
    <row r="35" spans="1:13" x14ac:dyDescent="0.25">
      <c r="A35" s="78" t="s">
        <v>80</v>
      </c>
      <c r="B35" s="78"/>
      <c r="C35" s="78"/>
      <c r="D35" s="78"/>
      <c r="E35" s="78"/>
      <c r="F35" s="78"/>
      <c r="G35" s="78"/>
      <c r="H35" s="78"/>
      <c r="I35" s="78"/>
      <c r="J35" s="78"/>
      <c r="K35" s="78"/>
      <c r="L35" s="2"/>
    </row>
    <row r="36" spans="1:13" x14ac:dyDescent="0.25">
      <c r="A36" s="102"/>
      <c r="B36" s="78" t="s">
        <v>81</v>
      </c>
      <c r="C36" s="78"/>
      <c r="D36" s="78"/>
      <c r="E36" s="78"/>
      <c r="F36" s="78"/>
      <c r="G36" s="78"/>
      <c r="H36" s="78"/>
      <c r="I36" s="78"/>
      <c r="J36" s="78"/>
      <c r="K36" s="78"/>
      <c r="L36" s="2"/>
    </row>
    <row r="37" spans="1:13" x14ac:dyDescent="0.25">
      <c r="A37" s="2"/>
      <c r="B37" s="2"/>
      <c r="C37" s="2"/>
      <c r="D37" s="2"/>
      <c r="E37" s="2"/>
      <c r="F37" s="2"/>
      <c r="G37" s="2"/>
      <c r="H37" s="2"/>
      <c r="I37" s="2"/>
      <c r="J37" s="2"/>
      <c r="K37" s="2"/>
      <c r="L37" s="2"/>
    </row>
  </sheetData>
  <mergeCells count="21">
    <mergeCell ref="B9:F9"/>
    <mergeCell ref="C25:G25"/>
    <mergeCell ref="A7:M8"/>
    <mergeCell ref="A1:M5"/>
    <mergeCell ref="A6:M6"/>
    <mergeCell ref="B31:H31"/>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68AB3-913B-4592-9145-DCE06E9F7BA5}">
  <dimension ref="A1:J36"/>
  <sheetViews>
    <sheetView workbookViewId="0">
      <selection activeCell="L26" sqref="L26"/>
    </sheetView>
  </sheetViews>
  <sheetFormatPr defaultColWidth="9.109375" defaultRowHeight="13.2" x14ac:dyDescent="0.25"/>
  <cols>
    <col min="1" max="1" width="8.5546875" customWidth="1"/>
    <col min="2" max="2" width="15" customWidth="1"/>
    <col min="3" max="3" width="15.88671875" customWidth="1"/>
    <col min="4" max="4" width="8.6640625" customWidth="1"/>
    <col min="5" max="5" width="12" customWidth="1"/>
    <col min="6" max="6" width="12.44140625" customWidth="1"/>
    <col min="7" max="7" width="7.88671875" customWidth="1"/>
    <col min="8" max="8" width="5.109375" customWidth="1"/>
  </cols>
  <sheetData>
    <row r="1" spans="1:8" x14ac:dyDescent="0.25">
      <c r="A1" s="221"/>
      <c r="B1" s="221"/>
      <c r="C1" s="221"/>
      <c r="D1" s="221"/>
      <c r="E1" s="221"/>
      <c r="F1" s="221"/>
      <c r="G1" s="221"/>
      <c r="H1" s="221"/>
    </row>
    <row r="2" spans="1:8" x14ac:dyDescent="0.25">
      <c r="A2" s="221"/>
      <c r="B2" s="221"/>
      <c r="C2" s="221"/>
      <c r="D2" s="221"/>
      <c r="E2" s="221"/>
      <c r="F2" s="221"/>
      <c r="G2" s="221"/>
      <c r="H2" s="221"/>
    </row>
    <row r="3" spans="1:8" x14ac:dyDescent="0.25">
      <c r="A3" s="221"/>
      <c r="B3" s="221"/>
      <c r="C3" s="221"/>
      <c r="D3" s="221"/>
      <c r="E3" s="221"/>
      <c r="F3" s="221"/>
      <c r="G3" s="221"/>
      <c r="H3" s="221"/>
    </row>
    <row r="4" spans="1:8" x14ac:dyDescent="0.25">
      <c r="A4" s="221"/>
      <c r="B4" s="221"/>
      <c r="C4" s="221"/>
      <c r="D4" s="221"/>
      <c r="E4" s="221"/>
      <c r="F4" s="221"/>
      <c r="G4" s="221"/>
      <c r="H4" s="221"/>
    </row>
    <row r="5" spans="1:8" x14ac:dyDescent="0.25">
      <c r="A5" s="221"/>
      <c r="B5" s="221"/>
      <c r="C5" s="221"/>
      <c r="D5" s="221"/>
      <c r="E5" s="221"/>
      <c r="F5" s="221"/>
      <c r="G5" s="221"/>
      <c r="H5" s="221"/>
    </row>
    <row r="6" spans="1:8" ht="33.75" customHeight="1" x14ac:dyDescent="0.25">
      <c r="A6" s="222" t="s">
        <v>84</v>
      </c>
      <c r="B6" s="222"/>
      <c r="C6" s="222"/>
      <c r="D6" s="222"/>
      <c r="E6" s="222"/>
      <c r="F6" s="222"/>
      <c r="G6" s="222"/>
      <c r="H6" s="222"/>
    </row>
    <row r="7" spans="1:8" ht="15" customHeight="1" x14ac:dyDescent="0.25">
      <c r="A7" s="224" t="s">
        <v>56</v>
      </c>
      <c r="B7" s="224"/>
      <c r="C7" s="224"/>
      <c r="D7" s="224"/>
      <c r="E7" s="224"/>
      <c r="F7" s="224"/>
      <c r="G7" s="224"/>
      <c r="H7" s="224"/>
    </row>
    <row r="8" spans="1:8" ht="16.5" customHeight="1" thickBot="1" x14ac:dyDescent="0.3">
      <c r="A8" s="224"/>
      <c r="B8" s="224"/>
      <c r="C8" s="224"/>
      <c r="D8" s="224"/>
      <c r="E8" s="224"/>
      <c r="F8" s="224"/>
      <c r="G8" s="224"/>
      <c r="H8" s="224"/>
    </row>
    <row r="9" spans="1:8" ht="32.25" customHeight="1" thickBot="1" x14ac:dyDescent="0.35">
      <c r="A9" s="87"/>
      <c r="B9" s="263" t="s">
        <v>57</v>
      </c>
      <c r="C9" s="264"/>
      <c r="D9" s="264" t="s">
        <v>58</v>
      </c>
      <c r="E9" s="264"/>
      <c r="F9" s="107" t="s">
        <v>59</v>
      </c>
      <c r="G9" s="87"/>
      <c r="H9" s="87"/>
    </row>
    <row r="10" spans="1:8" x14ac:dyDescent="0.25">
      <c r="A10" s="118"/>
      <c r="B10" s="246" t="s">
        <v>60</v>
      </c>
      <c r="C10" s="248"/>
      <c r="D10" s="259">
        <v>0.19600000000000001</v>
      </c>
      <c r="E10" s="260"/>
      <c r="F10" s="103">
        <f>'Baseline Generation'!M18*D10</f>
        <v>0</v>
      </c>
      <c r="G10" s="112"/>
      <c r="H10" s="112"/>
    </row>
    <row r="11" spans="1:8" x14ac:dyDescent="0.25">
      <c r="A11" s="118"/>
      <c r="B11" s="230" t="s">
        <v>61</v>
      </c>
      <c r="C11" s="232"/>
      <c r="D11" s="259">
        <v>0.108</v>
      </c>
      <c r="E11" s="260"/>
      <c r="F11" s="103">
        <f>'Baseline Generation'!M18*D11</f>
        <v>0</v>
      </c>
      <c r="G11" s="112"/>
      <c r="H11" s="112"/>
    </row>
    <row r="12" spans="1:8" x14ac:dyDescent="0.25">
      <c r="A12" s="118"/>
      <c r="B12" s="246" t="s">
        <v>30</v>
      </c>
      <c r="C12" s="248"/>
      <c r="D12" s="259">
        <v>0.19</v>
      </c>
      <c r="E12" s="260"/>
      <c r="F12" s="103">
        <f>'Baseline Generation'!M18*D12</f>
        <v>0</v>
      </c>
      <c r="G12" s="112"/>
      <c r="H12" s="112"/>
    </row>
    <row r="13" spans="1:8" x14ac:dyDescent="0.25">
      <c r="A13" s="118"/>
      <c r="B13" s="230" t="s">
        <v>62</v>
      </c>
      <c r="C13" s="232"/>
      <c r="D13" s="259">
        <v>0.02</v>
      </c>
      <c r="E13" s="260"/>
      <c r="F13" s="103">
        <f>'Baseline Generation'!M18*D13</f>
        <v>0</v>
      </c>
      <c r="G13" s="112"/>
      <c r="H13" s="112"/>
    </row>
    <row r="14" spans="1:8" x14ac:dyDescent="0.25">
      <c r="A14" s="118"/>
      <c r="B14" s="230" t="s">
        <v>63</v>
      </c>
      <c r="C14" s="232"/>
      <c r="D14" s="259">
        <v>3.0000000000000001E-3</v>
      </c>
      <c r="E14" s="260"/>
      <c r="F14" s="103">
        <f>'Baseline Generation'!M18*D14</f>
        <v>0</v>
      </c>
      <c r="G14" s="112"/>
      <c r="H14" s="112"/>
    </row>
    <row r="15" spans="1:8" x14ac:dyDescent="0.25">
      <c r="A15" s="118"/>
      <c r="B15" s="230" t="s">
        <v>64</v>
      </c>
      <c r="C15" s="232"/>
      <c r="D15" s="259">
        <v>8.1000000000000003E-2</v>
      </c>
      <c r="E15" s="260"/>
      <c r="F15" s="103">
        <f>'Baseline Generation'!M18*D15</f>
        <v>0</v>
      </c>
      <c r="G15" s="112"/>
      <c r="H15" s="112"/>
    </row>
    <row r="16" spans="1:8" x14ac:dyDescent="0.25">
      <c r="A16" s="118"/>
      <c r="B16" s="246" t="s">
        <v>65</v>
      </c>
      <c r="C16" s="248"/>
      <c r="D16" s="259">
        <v>5.8999999999999997E-2</v>
      </c>
      <c r="E16" s="260"/>
      <c r="F16" s="103">
        <f>'Baseline Generation'!M18*D16</f>
        <v>0</v>
      </c>
      <c r="G16" s="112"/>
      <c r="H16" s="112"/>
    </row>
    <row r="17" spans="1:9" x14ac:dyDescent="0.25">
      <c r="A17" s="118"/>
      <c r="B17" s="230" t="s">
        <v>66</v>
      </c>
      <c r="C17" s="232"/>
      <c r="D17" s="259">
        <v>1E-3</v>
      </c>
      <c r="E17" s="260"/>
      <c r="F17" s="103">
        <f>'Baseline Generation'!M18*D17</f>
        <v>0</v>
      </c>
      <c r="G17" s="112"/>
      <c r="H17" s="112"/>
    </row>
    <row r="18" spans="1:9" ht="15" customHeight="1" x14ac:dyDescent="0.25">
      <c r="A18" s="119"/>
      <c r="B18" s="239" t="s">
        <v>67</v>
      </c>
      <c r="C18" s="241"/>
      <c r="D18" s="259">
        <v>0.09</v>
      </c>
      <c r="E18" s="260"/>
      <c r="F18" s="103">
        <f>'Baseline Generation'!M18*D18</f>
        <v>0</v>
      </c>
      <c r="G18" s="112"/>
      <c r="H18" s="112"/>
    </row>
    <row r="19" spans="1:9" x14ac:dyDescent="0.25">
      <c r="A19" s="118"/>
      <c r="B19" s="230" t="s">
        <v>68</v>
      </c>
      <c r="C19" s="232"/>
      <c r="D19" s="259">
        <v>5.0000000000000001E-3</v>
      </c>
      <c r="E19" s="260"/>
      <c r="F19" s="103">
        <f>'Baseline Generation'!M18*D19</f>
        <v>0</v>
      </c>
      <c r="G19" s="112"/>
      <c r="H19" s="112"/>
    </row>
    <row r="20" spans="1:9" x14ac:dyDescent="0.25">
      <c r="A20" s="118"/>
      <c r="B20" s="230" t="s">
        <v>69</v>
      </c>
      <c r="C20" s="232"/>
      <c r="D20" s="259">
        <v>2.5999999999999999E-2</v>
      </c>
      <c r="E20" s="260"/>
      <c r="F20" s="103">
        <f>'Baseline Generation'!M18*D20</f>
        <v>0</v>
      </c>
      <c r="G20" s="112"/>
      <c r="H20" s="112"/>
    </row>
    <row r="21" spans="1:9" x14ac:dyDescent="0.25">
      <c r="A21" s="118"/>
      <c r="B21" s="230" t="s">
        <v>70</v>
      </c>
      <c r="C21" s="232"/>
      <c r="D21" s="259">
        <v>2E-3</v>
      </c>
      <c r="E21" s="260"/>
      <c r="F21" s="103">
        <f>'Baseline Generation'!M18*D21</f>
        <v>0</v>
      </c>
      <c r="G21" s="112"/>
      <c r="H21" s="112"/>
    </row>
    <row r="22" spans="1:9" x14ac:dyDescent="0.25">
      <c r="A22" s="118"/>
      <c r="B22" s="230" t="s">
        <v>71</v>
      </c>
      <c r="C22" s="232"/>
      <c r="D22" s="259">
        <v>4.4999999999999998E-2</v>
      </c>
      <c r="E22" s="260"/>
      <c r="F22" s="103">
        <f>'Baseline Generation'!M18*D22</f>
        <v>0</v>
      </c>
      <c r="G22" s="112"/>
      <c r="H22" s="112"/>
    </row>
    <row r="23" spans="1:9" x14ac:dyDescent="0.25">
      <c r="A23" s="118"/>
      <c r="B23" s="230" t="s">
        <v>72</v>
      </c>
      <c r="C23" s="232"/>
      <c r="D23" s="259">
        <v>0.155</v>
      </c>
      <c r="E23" s="260"/>
      <c r="F23" s="103">
        <f>'Baseline Generation'!M18*D23</f>
        <v>0</v>
      </c>
      <c r="G23" s="112"/>
      <c r="H23" s="112"/>
    </row>
    <row r="24" spans="1:9" ht="13.8" thickBot="1" x14ac:dyDescent="0.3">
      <c r="A24" s="118"/>
      <c r="B24" s="242" t="s">
        <v>73</v>
      </c>
      <c r="C24" s="244"/>
      <c r="D24" s="261">
        <v>1.9E-2</v>
      </c>
      <c r="E24" s="262"/>
      <c r="F24" s="104">
        <f>'Baseline Generation'!M18*D24</f>
        <v>0</v>
      </c>
      <c r="G24" s="112"/>
      <c r="H24" s="112"/>
    </row>
    <row r="25" spans="1:9" ht="25.5" customHeight="1" thickBot="1" x14ac:dyDescent="0.3">
      <c r="A25" s="112"/>
      <c r="B25" s="250" t="s">
        <v>74</v>
      </c>
      <c r="C25" s="250"/>
      <c r="D25" s="250"/>
      <c r="E25" s="250"/>
      <c r="F25" s="95">
        <f>SUM(F10:F24)</f>
        <v>0</v>
      </c>
      <c r="G25" s="112"/>
      <c r="H25" s="88"/>
    </row>
    <row r="26" spans="1:9" x14ac:dyDescent="0.25">
      <c r="A26" s="121"/>
      <c r="B26" s="257"/>
      <c r="C26" s="257"/>
      <c r="D26" s="257"/>
      <c r="E26" s="257"/>
      <c r="F26" s="112"/>
      <c r="G26" s="112"/>
      <c r="H26" s="112"/>
    </row>
    <row r="27" spans="1:9" ht="13.8" thickBot="1" x14ac:dyDescent="0.3">
      <c r="A27" s="121"/>
      <c r="B27" s="258" t="s">
        <v>75</v>
      </c>
      <c r="C27" s="258"/>
      <c r="D27" s="258"/>
      <c r="E27" s="258"/>
      <c r="F27" s="92">
        <f>0.9*(F10+F12+F16)</f>
        <v>0</v>
      </c>
      <c r="G27" s="89"/>
      <c r="H27" s="112"/>
    </row>
    <row r="28" spans="1:9" ht="13.8" thickBot="1" x14ac:dyDescent="0.3">
      <c r="A28" s="121"/>
      <c r="B28" s="257" t="s">
        <v>76</v>
      </c>
      <c r="C28" s="257"/>
      <c r="D28" s="257"/>
      <c r="E28" s="257"/>
      <c r="F28" s="91">
        <f>F25*0.65</f>
        <v>0</v>
      </c>
      <c r="G28" s="121"/>
      <c r="H28" s="121"/>
    </row>
    <row r="29" spans="1:9" x14ac:dyDescent="0.25">
      <c r="A29" s="121"/>
      <c r="B29" s="98"/>
      <c r="C29" s="98"/>
      <c r="D29" s="98"/>
      <c r="E29" s="98"/>
      <c r="F29" s="98"/>
      <c r="G29" s="98"/>
      <c r="H29" s="98"/>
      <c r="I29" s="2"/>
    </row>
    <row r="30" spans="1:9" x14ac:dyDescent="0.25">
      <c r="A30" s="121"/>
      <c r="B30" s="98"/>
      <c r="C30" s="98"/>
      <c r="D30" s="98"/>
      <c r="E30" s="98"/>
      <c r="F30" s="98"/>
      <c r="G30" s="98"/>
      <c r="H30" s="98"/>
      <c r="I30" s="2"/>
    </row>
    <row r="31" spans="1:9" x14ac:dyDescent="0.25">
      <c r="A31" s="121"/>
      <c r="B31" s="255" t="s">
        <v>77</v>
      </c>
      <c r="C31" s="255"/>
      <c r="D31" s="255"/>
      <c r="E31" s="255"/>
      <c r="F31" s="255"/>
      <c r="G31" s="121"/>
      <c r="H31" s="121"/>
    </row>
    <row r="32" spans="1:9" x14ac:dyDescent="0.25">
      <c r="B32" t="s">
        <v>78</v>
      </c>
    </row>
    <row r="34" spans="1:10" x14ac:dyDescent="0.25">
      <c r="A34" s="256" t="s">
        <v>79</v>
      </c>
      <c r="B34" s="256"/>
      <c r="C34" s="256"/>
      <c r="D34" s="256"/>
      <c r="E34" s="256"/>
      <c r="F34" s="256"/>
      <c r="G34" s="256"/>
      <c r="H34" s="256"/>
      <c r="I34" s="256"/>
      <c r="J34" s="256"/>
    </row>
    <row r="35" spans="1:10" x14ac:dyDescent="0.25">
      <c r="A35" s="93" t="s">
        <v>80</v>
      </c>
      <c r="B35" s="93"/>
      <c r="C35" s="93"/>
      <c r="D35" s="93"/>
      <c r="E35" s="93"/>
      <c r="F35" s="93"/>
      <c r="G35" s="93"/>
      <c r="H35" s="93"/>
      <c r="I35" s="93"/>
      <c r="J35" s="93"/>
    </row>
    <row r="36" spans="1:10" x14ac:dyDescent="0.25">
      <c r="A36" s="105"/>
      <c r="B36" s="93" t="s">
        <v>81</v>
      </c>
      <c r="C36" s="93"/>
      <c r="D36" s="93"/>
      <c r="E36" s="93"/>
      <c r="F36" s="93"/>
      <c r="G36" s="93"/>
      <c r="H36" s="93"/>
      <c r="I36" s="93"/>
      <c r="J36" s="93"/>
    </row>
  </sheetData>
  <mergeCells count="41">
    <mergeCell ref="A1:H5"/>
    <mergeCell ref="A6:H6"/>
    <mergeCell ref="B13:C13"/>
    <mergeCell ref="B14:C14"/>
    <mergeCell ref="B11:C11"/>
    <mergeCell ref="B12:C12"/>
    <mergeCell ref="A7:H8"/>
    <mergeCell ref="B9:C9"/>
    <mergeCell ref="B10:C10"/>
    <mergeCell ref="D14:E14"/>
    <mergeCell ref="D9:E9"/>
    <mergeCell ref="D10:E10"/>
    <mergeCell ref="D11:E11"/>
    <mergeCell ref="D12:E12"/>
    <mergeCell ref="D13:E13"/>
    <mergeCell ref="D24:E24"/>
    <mergeCell ref="B24:C24"/>
    <mergeCell ref="B17:C17"/>
    <mergeCell ref="B18:C18"/>
    <mergeCell ref="B15:C15"/>
    <mergeCell ref="B16:C16"/>
    <mergeCell ref="D15:E15"/>
    <mergeCell ref="D16:E16"/>
    <mergeCell ref="D17:E17"/>
    <mergeCell ref="D18:E18"/>
    <mergeCell ref="B31:F31"/>
    <mergeCell ref="A34:J34"/>
    <mergeCell ref="B19:C19"/>
    <mergeCell ref="B20:C20"/>
    <mergeCell ref="B21:C21"/>
    <mergeCell ref="B22:C22"/>
    <mergeCell ref="B23:C23"/>
    <mergeCell ref="B25:E25"/>
    <mergeCell ref="B26:E26"/>
    <mergeCell ref="B27:E27"/>
    <mergeCell ref="B28:E28"/>
    <mergeCell ref="D19:E19"/>
    <mergeCell ref="D20:E20"/>
    <mergeCell ref="D21:E21"/>
    <mergeCell ref="D22:E22"/>
    <mergeCell ref="D23:E2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A991B-A728-4833-B4E2-2D4DD9D78A68}">
  <dimension ref="A1:L36"/>
  <sheetViews>
    <sheetView workbookViewId="0">
      <selection activeCell="P13" sqref="P13"/>
    </sheetView>
  </sheetViews>
  <sheetFormatPr defaultColWidth="9.109375" defaultRowHeight="13.2" x14ac:dyDescent="0.25"/>
  <cols>
    <col min="1" max="1" width="10" customWidth="1"/>
    <col min="2" max="2" width="15" customWidth="1"/>
    <col min="3" max="3" width="11.109375" customWidth="1"/>
    <col min="4" max="4" width="4.88671875" customWidth="1"/>
    <col min="5" max="5" width="2.88671875" customWidth="1"/>
    <col min="6" max="6" width="3" customWidth="1"/>
    <col min="7" max="7" width="13.5546875" customWidth="1"/>
    <col min="8" max="8" width="10.44140625" customWidth="1"/>
    <col min="9" max="9" width="7.88671875" customWidth="1"/>
    <col min="10" max="10" width="2.6640625" customWidth="1"/>
    <col min="11" max="11" width="0.109375" customWidth="1"/>
  </cols>
  <sheetData>
    <row r="1" spans="1:11" x14ac:dyDescent="0.25">
      <c r="A1" s="221"/>
      <c r="B1" s="221"/>
      <c r="C1" s="221"/>
      <c r="D1" s="221"/>
      <c r="E1" s="221"/>
      <c r="F1" s="221"/>
      <c r="G1" s="221"/>
      <c r="H1" s="221"/>
      <c r="I1" s="221"/>
      <c r="J1" s="221"/>
      <c r="K1" s="221"/>
    </row>
    <row r="2" spans="1:11" x14ac:dyDescent="0.25">
      <c r="A2" s="221"/>
      <c r="B2" s="221"/>
      <c r="C2" s="221"/>
      <c r="D2" s="221"/>
      <c r="E2" s="221"/>
      <c r="F2" s="221"/>
      <c r="G2" s="221"/>
      <c r="H2" s="221"/>
      <c r="I2" s="221"/>
      <c r="J2" s="221"/>
      <c r="K2" s="221"/>
    </row>
    <row r="3" spans="1:11" x14ac:dyDescent="0.25">
      <c r="A3" s="221"/>
      <c r="B3" s="221"/>
      <c r="C3" s="221"/>
      <c r="D3" s="221"/>
      <c r="E3" s="221"/>
      <c r="F3" s="221"/>
      <c r="G3" s="221"/>
      <c r="H3" s="221"/>
      <c r="I3" s="221"/>
      <c r="J3" s="221"/>
      <c r="K3" s="221"/>
    </row>
    <row r="4" spans="1:11" x14ac:dyDescent="0.25">
      <c r="A4" s="221"/>
      <c r="B4" s="221"/>
      <c r="C4" s="221"/>
      <c r="D4" s="221"/>
      <c r="E4" s="221"/>
      <c r="F4" s="221"/>
      <c r="G4" s="221"/>
      <c r="H4" s="221"/>
      <c r="I4" s="221"/>
      <c r="J4" s="221"/>
      <c r="K4" s="221"/>
    </row>
    <row r="5" spans="1:11" x14ac:dyDescent="0.25">
      <c r="A5" s="221"/>
      <c r="B5" s="221"/>
      <c r="C5" s="221"/>
      <c r="D5" s="221"/>
      <c r="E5" s="221"/>
      <c r="F5" s="221"/>
      <c r="G5" s="221"/>
      <c r="H5" s="221"/>
      <c r="I5" s="221"/>
      <c r="J5" s="221"/>
      <c r="K5" s="221"/>
    </row>
    <row r="6" spans="1:11" ht="33.75" customHeight="1" x14ac:dyDescent="0.25">
      <c r="A6" s="222" t="s">
        <v>85</v>
      </c>
      <c r="B6" s="222"/>
      <c r="C6" s="222"/>
      <c r="D6" s="222"/>
      <c r="E6" s="222"/>
      <c r="F6" s="222"/>
      <c r="G6" s="222"/>
      <c r="H6" s="222"/>
      <c r="I6" s="222"/>
      <c r="J6" s="222"/>
      <c r="K6" s="222"/>
    </row>
    <row r="7" spans="1:11" ht="15" customHeight="1" x14ac:dyDescent="0.25">
      <c r="A7" s="272" t="s">
        <v>56</v>
      </c>
      <c r="B7" s="272"/>
      <c r="C7" s="272"/>
      <c r="D7" s="272"/>
      <c r="E7" s="272"/>
      <c r="F7" s="272"/>
      <c r="G7" s="272"/>
      <c r="H7" s="272"/>
      <c r="I7" s="272"/>
      <c r="J7" s="272"/>
      <c r="K7" s="272"/>
    </row>
    <row r="8" spans="1:11" ht="21.75" customHeight="1" thickBot="1" x14ac:dyDescent="0.3">
      <c r="A8" s="272"/>
      <c r="B8" s="272"/>
      <c r="C8" s="272"/>
      <c r="D8" s="272"/>
      <c r="E8" s="272"/>
      <c r="F8" s="272"/>
      <c r="G8" s="272"/>
      <c r="H8" s="272"/>
      <c r="I8" s="272"/>
      <c r="J8" s="272"/>
      <c r="K8" s="272"/>
    </row>
    <row r="9" spans="1:11" ht="32.25" customHeight="1" thickBot="1" x14ac:dyDescent="0.35">
      <c r="A9" s="87"/>
      <c r="B9" s="227" t="s">
        <v>57</v>
      </c>
      <c r="C9" s="225"/>
      <c r="D9" s="225"/>
      <c r="E9" s="225" t="s">
        <v>58</v>
      </c>
      <c r="F9" s="225"/>
      <c r="G9" s="225"/>
      <c r="H9" s="116" t="s">
        <v>59</v>
      </c>
      <c r="I9" s="87"/>
      <c r="J9" s="87"/>
      <c r="K9" s="87"/>
    </row>
    <row r="10" spans="1:11" x14ac:dyDescent="0.25">
      <c r="A10" s="118"/>
      <c r="B10" s="273" t="s">
        <v>60</v>
      </c>
      <c r="C10" s="274"/>
      <c r="D10" s="275"/>
      <c r="E10" s="265">
        <v>0.39500000000000002</v>
      </c>
      <c r="F10" s="266"/>
      <c r="G10" s="267"/>
      <c r="H10" s="109">
        <f>'Baseline Generation'!M19*E10</f>
        <v>0</v>
      </c>
      <c r="I10" s="112"/>
      <c r="J10" s="112"/>
      <c r="K10" s="112"/>
    </row>
    <row r="11" spans="1:11" x14ac:dyDescent="0.25">
      <c r="A11" s="118"/>
      <c r="B11" s="230" t="s">
        <v>61</v>
      </c>
      <c r="C11" s="231"/>
      <c r="D11" s="232"/>
      <c r="E11" s="259">
        <v>7.3999999999999996E-2</v>
      </c>
      <c r="F11" s="268"/>
      <c r="G11" s="260"/>
      <c r="H11" s="96">
        <f>'Baseline Generation'!M19*E11</f>
        <v>0</v>
      </c>
      <c r="I11" s="112"/>
      <c r="J11" s="112"/>
      <c r="K11" s="112"/>
    </row>
    <row r="12" spans="1:11" x14ac:dyDescent="0.25">
      <c r="A12" s="118"/>
      <c r="B12" s="246" t="s">
        <v>30</v>
      </c>
      <c r="C12" s="247"/>
      <c r="D12" s="248"/>
      <c r="E12" s="259">
        <v>3.7999999999999999E-2</v>
      </c>
      <c r="F12" s="268"/>
      <c r="G12" s="260"/>
      <c r="H12" s="96">
        <f>'Baseline Generation'!M19*E12</f>
        <v>0</v>
      </c>
      <c r="I12" s="112"/>
      <c r="J12" s="112"/>
      <c r="K12" s="112"/>
    </row>
    <row r="13" spans="1:11" x14ac:dyDescent="0.25">
      <c r="A13" s="118"/>
      <c r="B13" s="230" t="s">
        <v>62</v>
      </c>
      <c r="C13" s="231"/>
      <c r="D13" s="232"/>
      <c r="E13" s="259">
        <v>1.9E-2</v>
      </c>
      <c r="F13" s="268"/>
      <c r="G13" s="260"/>
      <c r="H13" s="96">
        <f>'Baseline Generation'!M19*E13</f>
        <v>0</v>
      </c>
      <c r="I13" s="112"/>
      <c r="J13" s="112"/>
      <c r="K13" s="112"/>
    </row>
    <row r="14" spans="1:11" x14ac:dyDescent="0.25">
      <c r="A14" s="118"/>
      <c r="B14" s="230" t="s">
        <v>63</v>
      </c>
      <c r="C14" s="231"/>
      <c r="D14" s="232"/>
      <c r="E14" s="259">
        <v>4.0000000000000001E-3</v>
      </c>
      <c r="F14" s="268"/>
      <c r="G14" s="260"/>
      <c r="H14" s="96">
        <f>'Baseline Generation'!M19*E14</f>
        <v>0</v>
      </c>
      <c r="I14" s="112"/>
      <c r="J14" s="112"/>
      <c r="K14" s="112"/>
    </row>
    <row r="15" spans="1:11" x14ac:dyDescent="0.25">
      <c r="A15" s="118"/>
      <c r="B15" s="230" t="s">
        <v>64</v>
      </c>
      <c r="C15" s="231"/>
      <c r="D15" s="232"/>
      <c r="E15" s="259">
        <v>7.0000000000000001E-3</v>
      </c>
      <c r="F15" s="268"/>
      <c r="G15" s="260"/>
      <c r="H15" s="96">
        <f>'Baseline Generation'!M19*E15</f>
        <v>0</v>
      </c>
      <c r="I15" s="112"/>
      <c r="J15" s="112"/>
      <c r="K15" s="112"/>
    </row>
    <row r="16" spans="1:11" x14ac:dyDescent="0.25">
      <c r="A16" s="118"/>
      <c r="B16" s="246" t="s">
        <v>65</v>
      </c>
      <c r="C16" s="247"/>
      <c r="D16" s="248"/>
      <c r="E16" s="259">
        <v>0.106</v>
      </c>
      <c r="F16" s="268"/>
      <c r="G16" s="260"/>
      <c r="H16" s="96">
        <f>'Baseline Generation'!M19*E16</f>
        <v>0</v>
      </c>
      <c r="I16" s="112"/>
      <c r="J16" s="112"/>
      <c r="K16" s="112"/>
    </row>
    <row r="17" spans="1:12" x14ac:dyDescent="0.25">
      <c r="A17" s="118"/>
      <c r="B17" s="230" t="s">
        <v>66</v>
      </c>
      <c r="C17" s="231"/>
      <c r="D17" s="232"/>
      <c r="E17" s="259">
        <v>5.0000000000000001E-3</v>
      </c>
      <c r="F17" s="268"/>
      <c r="G17" s="260"/>
      <c r="H17" s="96">
        <f>'Baseline Generation'!M19*E17</f>
        <v>0</v>
      </c>
      <c r="I17" s="112"/>
      <c r="J17" s="112"/>
      <c r="K17" s="112"/>
    </row>
    <row r="18" spans="1:12" ht="12.75" customHeight="1" x14ac:dyDescent="0.25">
      <c r="A18" s="119"/>
      <c r="B18" s="239" t="s">
        <v>67</v>
      </c>
      <c r="C18" s="240"/>
      <c r="D18" s="241"/>
      <c r="E18" s="259">
        <v>8.0000000000000002E-3</v>
      </c>
      <c r="F18" s="268"/>
      <c r="G18" s="260"/>
      <c r="H18" s="96">
        <f>'Baseline Generation'!M19*E18</f>
        <v>0</v>
      </c>
      <c r="I18" s="112"/>
      <c r="J18" s="112"/>
      <c r="K18" s="112"/>
    </row>
    <row r="19" spans="1:12" x14ac:dyDescent="0.25">
      <c r="A19" s="118"/>
      <c r="B19" s="230" t="s">
        <v>68</v>
      </c>
      <c r="C19" s="231"/>
      <c r="D19" s="232"/>
      <c r="E19" s="259">
        <v>0</v>
      </c>
      <c r="F19" s="268"/>
      <c r="G19" s="260"/>
      <c r="H19" s="96">
        <f>'Baseline Generation'!M19*E19</f>
        <v>0</v>
      </c>
      <c r="I19" s="112"/>
      <c r="J19" s="112"/>
      <c r="K19" s="112"/>
    </row>
    <row r="20" spans="1:12" x14ac:dyDescent="0.25">
      <c r="A20" s="118"/>
      <c r="B20" s="230" t="s">
        <v>69</v>
      </c>
      <c r="C20" s="231"/>
      <c r="D20" s="232"/>
      <c r="E20" s="259">
        <v>2.8000000000000001E-2</v>
      </c>
      <c r="F20" s="268"/>
      <c r="G20" s="260"/>
      <c r="H20" s="96">
        <f>'Baseline Generation'!M19*E20</f>
        <v>0</v>
      </c>
      <c r="I20" s="112"/>
      <c r="J20" s="112"/>
      <c r="K20" s="112"/>
    </row>
    <row r="21" spans="1:12" x14ac:dyDescent="0.25">
      <c r="A21" s="118"/>
      <c r="B21" s="230" t="s">
        <v>70</v>
      </c>
      <c r="C21" s="231"/>
      <c r="D21" s="232"/>
      <c r="E21" s="259">
        <v>0</v>
      </c>
      <c r="F21" s="268"/>
      <c r="G21" s="260"/>
      <c r="H21" s="96">
        <f>'Baseline Generation'!M19*E21</f>
        <v>0</v>
      </c>
      <c r="I21" s="112"/>
      <c r="J21" s="112"/>
      <c r="K21" s="112"/>
    </row>
    <row r="22" spans="1:12" x14ac:dyDescent="0.25">
      <c r="A22" s="118"/>
      <c r="B22" s="230" t="s">
        <v>71</v>
      </c>
      <c r="C22" s="231"/>
      <c r="D22" s="232"/>
      <c r="E22" s="259">
        <v>8.2000000000000003E-2</v>
      </c>
      <c r="F22" s="268"/>
      <c r="G22" s="260"/>
      <c r="H22" s="96">
        <f>'Baseline Generation'!M19*E22</f>
        <v>0</v>
      </c>
      <c r="I22" s="112"/>
      <c r="J22" s="112"/>
      <c r="K22" s="112"/>
    </row>
    <row r="23" spans="1:12" x14ac:dyDescent="0.25">
      <c r="A23" s="118"/>
      <c r="B23" s="230" t="s">
        <v>72</v>
      </c>
      <c r="C23" s="231"/>
      <c r="D23" s="232"/>
      <c r="E23" s="259">
        <v>0.17499999999999999</v>
      </c>
      <c r="F23" s="268"/>
      <c r="G23" s="260"/>
      <c r="H23" s="96">
        <f>'Baseline Generation'!M19*E23</f>
        <v>0</v>
      </c>
      <c r="I23" s="112"/>
      <c r="J23" s="112"/>
      <c r="K23" s="112"/>
    </row>
    <row r="24" spans="1:12" ht="13.8" thickBot="1" x14ac:dyDescent="0.3">
      <c r="A24" s="118"/>
      <c r="B24" s="242" t="s">
        <v>73</v>
      </c>
      <c r="C24" s="243"/>
      <c r="D24" s="244"/>
      <c r="E24" s="261">
        <v>5.8999999999999997E-2</v>
      </c>
      <c r="F24" s="271"/>
      <c r="G24" s="262"/>
      <c r="H24" s="97">
        <f>'Baseline Generation'!M19*E24</f>
        <v>0</v>
      </c>
      <c r="I24" s="112"/>
      <c r="J24" s="112"/>
      <c r="K24" s="112"/>
    </row>
    <row r="25" spans="1:12" ht="25.5" customHeight="1" thickBot="1" x14ac:dyDescent="0.3">
      <c r="A25" s="112"/>
      <c r="B25" s="112"/>
      <c r="C25" s="269" t="s">
        <v>74</v>
      </c>
      <c r="D25" s="269"/>
      <c r="E25" s="269"/>
      <c r="F25" s="269"/>
      <c r="G25" s="270"/>
      <c r="H25" s="95">
        <f>SUM(H10:H24)</f>
        <v>0</v>
      </c>
      <c r="I25" s="112"/>
      <c r="J25" s="88"/>
      <c r="K25" s="88"/>
    </row>
    <row r="26" spans="1:12" x14ac:dyDescent="0.25">
      <c r="A26" s="121"/>
      <c r="B26" s="121"/>
      <c r="C26" s="89"/>
      <c r="D26" s="89"/>
      <c r="E26" s="89"/>
      <c r="F26" s="112"/>
      <c r="G26" s="112"/>
      <c r="H26" s="112"/>
      <c r="I26" s="112"/>
      <c r="J26" s="112"/>
      <c r="K26" s="112"/>
    </row>
    <row r="27" spans="1:12" ht="13.8" thickBot="1" x14ac:dyDescent="0.3">
      <c r="A27" s="121"/>
      <c r="B27" s="258" t="s">
        <v>75</v>
      </c>
      <c r="C27" s="258"/>
      <c r="D27" s="258"/>
      <c r="E27" s="258"/>
      <c r="F27" s="258"/>
      <c r="G27" s="258"/>
      <c r="H27" s="92">
        <f>0.9*(H10+H12+H16)</f>
        <v>0</v>
      </c>
      <c r="I27" s="89"/>
      <c r="J27" s="112"/>
      <c r="K27" s="112"/>
    </row>
    <row r="28" spans="1:12" ht="7.5" customHeight="1" x14ac:dyDescent="0.25">
      <c r="A28" s="121"/>
      <c r="B28" s="121"/>
      <c r="C28" s="89"/>
      <c r="D28" s="89"/>
      <c r="E28" s="89"/>
      <c r="F28" s="89"/>
      <c r="G28" s="89"/>
      <c r="H28" s="99"/>
      <c r="I28" s="89"/>
      <c r="J28" s="112"/>
      <c r="K28" s="112"/>
    </row>
    <row r="29" spans="1:12" ht="13.8" thickBot="1" x14ac:dyDescent="0.3">
      <c r="A29" s="121"/>
      <c r="B29" s="257" t="s">
        <v>76</v>
      </c>
      <c r="C29" s="257"/>
      <c r="D29" s="257"/>
      <c r="E29" s="257"/>
      <c r="F29" s="257"/>
      <c r="G29" s="257"/>
      <c r="H29" s="91">
        <f>H25*0.65</f>
        <v>0</v>
      </c>
      <c r="I29" s="121"/>
      <c r="J29" s="121"/>
      <c r="K29" s="121"/>
    </row>
    <row r="30" spans="1:12" x14ac:dyDescent="0.25">
      <c r="A30" s="121"/>
      <c r="B30" s="98"/>
      <c r="C30" s="98"/>
      <c r="D30" s="98"/>
      <c r="E30" s="98"/>
      <c r="F30" s="98"/>
      <c r="G30" s="98"/>
      <c r="H30" s="98"/>
      <c r="I30" s="98"/>
      <c r="J30" s="98"/>
      <c r="K30" s="98"/>
      <c r="L30" s="2"/>
    </row>
    <row r="31" spans="1:12" x14ac:dyDescent="0.25">
      <c r="B31" s="75" t="s">
        <v>77</v>
      </c>
      <c r="C31" s="75"/>
      <c r="D31" s="75"/>
      <c r="E31" s="75"/>
      <c r="F31" s="75"/>
      <c r="G31" s="75"/>
      <c r="H31" s="75"/>
      <c r="I31" s="75"/>
      <c r="J31" s="76"/>
      <c r="L31" s="2"/>
    </row>
    <row r="32" spans="1:12" x14ac:dyDescent="0.25">
      <c r="B32" s="4" t="s">
        <v>78</v>
      </c>
      <c r="C32" s="4"/>
      <c r="D32" s="4"/>
      <c r="E32" s="4"/>
      <c r="F32" s="4"/>
      <c r="G32" s="4"/>
      <c r="H32" s="5"/>
      <c r="I32" s="5"/>
      <c r="J32" s="112"/>
      <c r="K32" s="2"/>
    </row>
    <row r="33" spans="1:12" x14ac:dyDescent="0.25">
      <c r="C33" s="2"/>
      <c r="D33" s="2"/>
      <c r="E33" s="2"/>
      <c r="F33" s="2"/>
      <c r="G33" s="2"/>
      <c r="H33" s="2"/>
      <c r="I33" s="2"/>
      <c r="J33" s="2"/>
      <c r="K33" s="2"/>
    </row>
    <row r="34" spans="1:12" x14ac:dyDescent="0.25">
      <c r="A34" s="93" t="s">
        <v>79</v>
      </c>
      <c r="B34" s="93"/>
      <c r="C34" s="93"/>
      <c r="D34" s="93"/>
      <c r="E34" s="93"/>
      <c r="F34" s="93"/>
      <c r="G34" s="93"/>
      <c r="H34" s="93"/>
      <c r="I34" s="93"/>
      <c r="J34" s="93"/>
      <c r="K34" s="93"/>
      <c r="L34" s="93"/>
    </row>
    <row r="35" spans="1:12" x14ac:dyDescent="0.25">
      <c r="A35" s="93" t="s">
        <v>80</v>
      </c>
      <c r="B35" s="93"/>
      <c r="C35" s="93"/>
      <c r="D35" s="93"/>
      <c r="E35" s="93"/>
      <c r="F35" s="93"/>
      <c r="G35" s="93"/>
      <c r="H35" s="93"/>
      <c r="I35" s="93"/>
      <c r="J35" s="93"/>
      <c r="K35" s="93"/>
      <c r="L35" s="93"/>
    </row>
    <row r="36" spans="1:12" x14ac:dyDescent="0.25">
      <c r="A36" s="106"/>
      <c r="B36" s="93" t="s">
        <v>81</v>
      </c>
      <c r="C36" s="93"/>
      <c r="D36" s="93"/>
      <c r="E36" s="93"/>
      <c r="F36" s="93"/>
      <c r="G36" s="93"/>
      <c r="H36" s="93"/>
      <c r="I36" s="93"/>
      <c r="J36" s="93"/>
      <c r="K36" s="93"/>
      <c r="L36" s="93"/>
    </row>
  </sheetData>
  <mergeCells count="38">
    <mergeCell ref="A7:K8"/>
    <mergeCell ref="B9:D9"/>
    <mergeCell ref="B10:D10"/>
    <mergeCell ref="A1:K5"/>
    <mergeCell ref="A6:K6"/>
    <mergeCell ref="B15:D15"/>
    <mergeCell ref="B16:D16"/>
    <mergeCell ref="B13:D13"/>
    <mergeCell ref="B14:D14"/>
    <mergeCell ref="B11:D11"/>
    <mergeCell ref="B12:D12"/>
    <mergeCell ref="C25:G25"/>
    <mergeCell ref="E23:G23"/>
    <mergeCell ref="E24:G24"/>
    <mergeCell ref="B24:D24"/>
    <mergeCell ref="B17:D17"/>
    <mergeCell ref="B18:D18"/>
    <mergeCell ref="B19:D19"/>
    <mergeCell ref="B20:D20"/>
    <mergeCell ref="B21:D21"/>
    <mergeCell ref="B22:D22"/>
    <mergeCell ref="B23:D23"/>
    <mergeCell ref="B29:G29"/>
    <mergeCell ref="B27:G27"/>
    <mergeCell ref="E9:G9"/>
    <mergeCell ref="E10:G10"/>
    <mergeCell ref="E11:G11"/>
    <mergeCell ref="E12:G12"/>
    <mergeCell ref="E13:G13"/>
    <mergeCell ref="E14:G14"/>
    <mergeCell ref="E15:G15"/>
    <mergeCell ref="E16:G16"/>
    <mergeCell ref="E17:G17"/>
    <mergeCell ref="E18:G18"/>
    <mergeCell ref="E19:G19"/>
    <mergeCell ref="E20:G20"/>
    <mergeCell ref="E21:G21"/>
    <mergeCell ref="E22:G22"/>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68DF0-32CD-4416-AA5D-7E737EF5D0D4}">
  <dimension ref="A1:M38"/>
  <sheetViews>
    <sheetView workbookViewId="0">
      <selection activeCell="A37" sqref="A37:M38"/>
    </sheetView>
  </sheetViews>
  <sheetFormatPr defaultColWidth="9.109375" defaultRowHeight="13.2" x14ac:dyDescent="0.25"/>
  <cols>
    <col min="1" max="1" width="10" customWidth="1"/>
    <col min="2" max="2" width="15.44140625" customWidth="1"/>
    <col min="3" max="3" width="11.109375" bestFit="1" customWidth="1"/>
    <col min="4" max="4" width="3" customWidth="1"/>
    <col min="5" max="5" width="8.88671875" customWidth="1"/>
    <col min="6" max="6" width="3" customWidth="1"/>
    <col min="7" max="7" width="8.6640625" customWidth="1"/>
    <col min="8" max="8" width="2.88671875" customWidth="1"/>
    <col min="9" max="9" width="8.44140625" customWidth="1"/>
    <col min="10" max="10" width="2.6640625" customWidth="1"/>
    <col min="11" max="11" width="7.33203125" customWidth="1"/>
    <col min="12" max="12" width="2.6640625" customWidth="1"/>
    <col min="13" max="13" width="9.6640625" customWidth="1"/>
  </cols>
  <sheetData>
    <row r="1" spans="1:13" x14ac:dyDescent="0.25">
      <c r="A1" s="221"/>
      <c r="B1" s="221"/>
      <c r="C1" s="221"/>
      <c r="D1" s="221"/>
      <c r="E1" s="221"/>
      <c r="F1" s="221"/>
      <c r="G1" s="221"/>
      <c r="H1" s="221"/>
      <c r="I1" s="221"/>
      <c r="J1" s="221"/>
      <c r="K1" s="221"/>
      <c r="L1" s="221"/>
      <c r="M1" s="221"/>
    </row>
    <row r="2" spans="1:13" x14ac:dyDescent="0.25">
      <c r="A2" s="221"/>
      <c r="B2" s="221"/>
      <c r="C2" s="221"/>
      <c r="D2" s="221"/>
      <c r="E2" s="221"/>
      <c r="F2" s="221"/>
      <c r="G2" s="221"/>
      <c r="H2" s="221"/>
      <c r="I2" s="221"/>
      <c r="J2" s="221"/>
      <c r="K2" s="221"/>
      <c r="L2" s="221"/>
      <c r="M2" s="221"/>
    </row>
    <row r="3" spans="1:13" x14ac:dyDescent="0.25">
      <c r="A3" s="221"/>
      <c r="B3" s="221"/>
      <c r="C3" s="221"/>
      <c r="D3" s="221"/>
      <c r="E3" s="221"/>
      <c r="F3" s="221"/>
      <c r="G3" s="221"/>
      <c r="H3" s="221"/>
      <c r="I3" s="221"/>
      <c r="J3" s="221"/>
      <c r="K3" s="221"/>
      <c r="L3" s="221"/>
      <c r="M3" s="221"/>
    </row>
    <row r="4" spans="1:13" x14ac:dyDescent="0.25">
      <c r="A4" s="221"/>
      <c r="B4" s="221"/>
      <c r="C4" s="221"/>
      <c r="D4" s="221"/>
      <c r="E4" s="221"/>
      <c r="F4" s="221"/>
      <c r="G4" s="221"/>
      <c r="H4" s="221"/>
      <c r="I4" s="221"/>
      <c r="J4" s="221"/>
      <c r="K4" s="221"/>
      <c r="L4" s="221"/>
      <c r="M4" s="221"/>
    </row>
    <row r="5" spans="1:13" x14ac:dyDescent="0.25">
      <c r="A5" s="221"/>
      <c r="B5" s="221"/>
      <c r="C5" s="221"/>
      <c r="D5" s="221"/>
      <c r="E5" s="221"/>
      <c r="F5" s="221"/>
      <c r="G5" s="221"/>
      <c r="H5" s="221"/>
      <c r="I5" s="221"/>
      <c r="J5" s="221"/>
      <c r="K5" s="221"/>
      <c r="L5" s="221"/>
      <c r="M5" s="221"/>
    </row>
    <row r="6" spans="1:13" ht="25.5" customHeight="1" x14ac:dyDescent="0.25">
      <c r="A6" s="222" t="s">
        <v>86</v>
      </c>
      <c r="B6" s="222"/>
      <c r="C6" s="222"/>
      <c r="D6" s="222"/>
      <c r="E6" s="222"/>
      <c r="F6" s="222"/>
      <c r="G6" s="222"/>
      <c r="H6" s="222"/>
      <c r="I6" s="222"/>
      <c r="J6" s="222"/>
      <c r="K6" s="222"/>
      <c r="L6" s="222"/>
      <c r="M6" s="222"/>
    </row>
    <row r="7" spans="1:13" ht="15" customHeight="1" x14ac:dyDescent="0.25">
      <c r="A7" s="276" t="s">
        <v>87</v>
      </c>
      <c r="B7" s="276"/>
      <c r="C7" s="276"/>
      <c r="D7" s="276"/>
      <c r="E7" s="276"/>
      <c r="F7" s="276"/>
      <c r="G7" s="276"/>
      <c r="H7" s="276"/>
      <c r="I7" s="276"/>
      <c r="J7" s="276"/>
      <c r="K7" s="276"/>
      <c r="L7" s="276"/>
      <c r="M7" s="276"/>
    </row>
    <row r="8" spans="1:13" ht="15" customHeight="1" x14ac:dyDescent="0.25">
      <c r="A8" s="276"/>
      <c r="B8" s="276"/>
      <c r="C8" s="276"/>
      <c r="D8" s="276"/>
      <c r="E8" s="276"/>
      <c r="F8" s="276"/>
      <c r="G8" s="276"/>
      <c r="H8" s="276"/>
      <c r="I8" s="276"/>
      <c r="J8" s="276"/>
      <c r="K8" s="276"/>
      <c r="L8" s="276"/>
      <c r="M8" s="276"/>
    </row>
    <row r="9" spans="1:13" ht="33.75" customHeight="1" x14ac:dyDescent="0.25">
      <c r="A9" s="276"/>
      <c r="B9" s="276"/>
      <c r="C9" s="276"/>
      <c r="D9" s="276"/>
      <c r="E9" s="276"/>
      <c r="F9" s="276"/>
      <c r="G9" s="276"/>
      <c r="H9" s="276"/>
      <c r="I9" s="276"/>
      <c r="J9" s="276"/>
      <c r="K9" s="276"/>
      <c r="L9" s="276"/>
      <c r="M9" s="276"/>
    </row>
    <row r="10" spans="1:13" ht="4.5" customHeight="1" x14ac:dyDescent="0.25"/>
    <row r="11" spans="1:13" ht="8.25" customHeight="1" x14ac:dyDescent="0.25">
      <c r="A11" s="42"/>
      <c r="B11" s="42"/>
      <c r="C11" s="42"/>
      <c r="D11" s="42"/>
      <c r="E11" s="42"/>
      <c r="F11" s="42"/>
      <c r="G11" s="42"/>
      <c r="H11" s="42"/>
      <c r="I11" s="42"/>
      <c r="J11" s="42"/>
    </row>
    <row r="12" spans="1:13" ht="13.8" thickBot="1" x14ac:dyDescent="0.3">
      <c r="A12" s="43"/>
      <c r="B12" s="43"/>
      <c r="C12" s="43"/>
      <c r="D12" s="43"/>
      <c r="E12" s="44" t="s">
        <v>88</v>
      </c>
      <c r="F12" s="45"/>
      <c r="G12" s="45"/>
      <c r="H12" s="45"/>
      <c r="I12" s="44" t="s">
        <v>89</v>
      </c>
      <c r="J12" s="45"/>
      <c r="K12" s="45"/>
      <c r="L12" s="45"/>
      <c r="M12" s="46" t="s">
        <v>90</v>
      </c>
    </row>
    <row r="13" spans="1:13" ht="29.4" thickBot="1" x14ac:dyDescent="0.35">
      <c r="A13" s="282" t="s">
        <v>91</v>
      </c>
      <c r="B13" s="283"/>
      <c r="C13" s="47" t="s">
        <v>92</v>
      </c>
      <c r="D13" s="124"/>
      <c r="E13" s="47" t="s">
        <v>93</v>
      </c>
      <c r="F13" s="124"/>
      <c r="G13" s="124"/>
      <c r="H13" s="124"/>
      <c r="I13" s="47" t="s">
        <v>94</v>
      </c>
      <c r="J13" s="124"/>
      <c r="K13" s="124"/>
      <c r="L13" s="124"/>
      <c r="M13" s="48" t="s">
        <v>95</v>
      </c>
    </row>
    <row r="14" spans="1:13" ht="14.4" x14ac:dyDescent="0.3">
      <c r="A14" s="49" t="s">
        <v>96</v>
      </c>
      <c r="B14" s="50"/>
      <c r="C14" s="50"/>
      <c r="D14" s="50"/>
      <c r="E14" s="50"/>
      <c r="F14" s="50"/>
      <c r="G14" s="50"/>
      <c r="H14" s="50"/>
      <c r="I14" s="50"/>
      <c r="J14" s="50"/>
      <c r="K14" s="50"/>
      <c r="L14" s="50"/>
      <c r="M14" s="51"/>
    </row>
    <row r="15" spans="1:13" ht="13.8" x14ac:dyDescent="0.3">
      <c r="A15" s="280" t="s">
        <v>14</v>
      </c>
      <c r="B15" s="221"/>
      <c r="C15" s="115">
        <v>4</v>
      </c>
      <c r="D15" s="52" t="s">
        <v>97</v>
      </c>
      <c r="E15" s="67">
        <f>'DMP Calculator'!D13</f>
        <v>0</v>
      </c>
      <c r="F15" s="52" t="s">
        <v>97</v>
      </c>
      <c r="G15" s="52"/>
      <c r="H15" s="52" t="s">
        <v>98</v>
      </c>
      <c r="I15" s="54">
        <f>C15*E15</f>
        <v>0</v>
      </c>
      <c r="J15" s="55" t="s">
        <v>99</v>
      </c>
      <c r="K15" s="56">
        <v>2000</v>
      </c>
      <c r="L15" s="52" t="s">
        <v>98</v>
      </c>
      <c r="M15" s="57">
        <f>I15/K15</f>
        <v>0</v>
      </c>
    </row>
    <row r="16" spans="1:13" ht="13.8" x14ac:dyDescent="0.3">
      <c r="A16" s="280" t="s">
        <v>17</v>
      </c>
      <c r="B16" s="221"/>
      <c r="C16" s="115">
        <v>4</v>
      </c>
      <c r="D16" s="52" t="s">
        <v>97</v>
      </c>
      <c r="E16" s="68">
        <f>'DMP Calculator'!D14</f>
        <v>0</v>
      </c>
      <c r="F16" s="52" t="s">
        <v>97</v>
      </c>
      <c r="G16" s="52"/>
      <c r="H16" s="52" t="s">
        <v>98</v>
      </c>
      <c r="I16" s="54">
        <f>C16*E16</f>
        <v>0</v>
      </c>
      <c r="J16" s="55" t="s">
        <v>99</v>
      </c>
      <c r="K16" s="56">
        <v>2000</v>
      </c>
      <c r="L16" s="52" t="s">
        <v>98</v>
      </c>
      <c r="M16" s="57">
        <f t="shared" ref="M16:M19" si="0">I16/K16</f>
        <v>0</v>
      </c>
    </row>
    <row r="17" spans="1:13" ht="13.8" x14ac:dyDescent="0.3">
      <c r="A17" s="280" t="s">
        <v>15</v>
      </c>
      <c r="B17" s="221"/>
      <c r="C17" s="115">
        <v>4</v>
      </c>
      <c r="D17" s="52" t="s">
        <v>97</v>
      </c>
      <c r="E17" s="68">
        <f>'DMP Calculator'!H13</f>
        <v>0</v>
      </c>
      <c r="F17" s="52" t="s">
        <v>97</v>
      </c>
      <c r="G17" s="52"/>
      <c r="H17" s="52" t="s">
        <v>98</v>
      </c>
      <c r="I17" s="54">
        <f>C17*E17</f>
        <v>0</v>
      </c>
      <c r="J17" s="55" t="s">
        <v>99</v>
      </c>
      <c r="K17" s="56">
        <v>2000</v>
      </c>
      <c r="L17" s="52" t="s">
        <v>98</v>
      </c>
      <c r="M17" s="57">
        <f t="shared" si="0"/>
        <v>0</v>
      </c>
    </row>
    <row r="18" spans="1:13" ht="13.8" x14ac:dyDescent="0.3">
      <c r="A18" s="280" t="s">
        <v>18</v>
      </c>
      <c r="B18" s="281"/>
      <c r="C18" s="115">
        <v>4</v>
      </c>
      <c r="D18" s="52" t="s">
        <v>97</v>
      </c>
      <c r="E18" s="68">
        <f>'DMP Calculator'!H14</f>
        <v>0</v>
      </c>
      <c r="F18" s="52" t="s">
        <v>97</v>
      </c>
      <c r="G18" s="52"/>
      <c r="H18" s="52" t="s">
        <v>98</v>
      </c>
      <c r="I18" s="54">
        <f>C18*E18</f>
        <v>0</v>
      </c>
      <c r="J18" s="55" t="s">
        <v>99</v>
      </c>
      <c r="K18" s="64">
        <v>2000</v>
      </c>
      <c r="L18" s="52" t="s">
        <v>98</v>
      </c>
      <c r="M18" s="57">
        <f t="shared" si="0"/>
        <v>0</v>
      </c>
    </row>
    <row r="19" spans="1:13" ht="14.4" thickBot="1" x14ac:dyDescent="0.35">
      <c r="A19" s="278" t="s">
        <v>16</v>
      </c>
      <c r="B19" s="219"/>
      <c r="C19" s="114">
        <v>100</v>
      </c>
      <c r="D19" s="59" t="s">
        <v>97</v>
      </c>
      <c r="E19" s="69">
        <f>'DMP Calculator'!M13</f>
        <v>0</v>
      </c>
      <c r="F19" s="59" t="s">
        <v>97</v>
      </c>
      <c r="G19" s="59"/>
      <c r="H19" s="59" t="s">
        <v>98</v>
      </c>
      <c r="I19" s="54">
        <f>C19*E19</f>
        <v>0</v>
      </c>
      <c r="J19" s="55" t="s">
        <v>99</v>
      </c>
      <c r="K19" s="61">
        <v>2000</v>
      </c>
      <c r="L19" s="59" t="s">
        <v>98</v>
      </c>
      <c r="M19" s="57">
        <f t="shared" si="0"/>
        <v>0</v>
      </c>
    </row>
    <row r="20" spans="1:13" ht="12" customHeight="1" thickBot="1" x14ac:dyDescent="0.3">
      <c r="A20" s="201"/>
      <c r="B20" s="201"/>
      <c r="C20" s="201"/>
      <c r="D20" s="201"/>
      <c r="E20" s="201"/>
      <c r="F20" s="201"/>
      <c r="G20" s="201"/>
      <c r="H20" s="201"/>
      <c r="I20" s="201"/>
      <c r="J20" s="201"/>
      <c r="K20" s="201"/>
      <c r="L20" s="201"/>
      <c r="M20" s="201"/>
    </row>
    <row r="21" spans="1:13" ht="14.4" x14ac:dyDescent="0.3">
      <c r="A21" s="49" t="s">
        <v>100</v>
      </c>
      <c r="B21" s="50"/>
      <c r="C21" s="50"/>
      <c r="D21" s="50"/>
      <c r="E21" s="50"/>
      <c r="F21" s="50"/>
      <c r="G21" s="50"/>
      <c r="H21" s="50"/>
      <c r="I21" s="50"/>
      <c r="J21" s="50"/>
      <c r="K21" s="50"/>
      <c r="L21" s="50"/>
      <c r="M21" s="51"/>
    </row>
    <row r="22" spans="1:13" ht="13.8" x14ac:dyDescent="0.3">
      <c r="A22" s="207" t="s">
        <v>101</v>
      </c>
      <c r="B22" s="221"/>
      <c r="C22" s="115">
        <v>50</v>
      </c>
      <c r="D22" s="52" t="s">
        <v>97</v>
      </c>
      <c r="E22" s="53"/>
      <c r="F22" s="52" t="s">
        <v>97</v>
      </c>
      <c r="G22" s="52"/>
      <c r="H22" s="52" t="s">
        <v>98</v>
      </c>
      <c r="I22" s="54">
        <f>C22*E22</f>
        <v>0</v>
      </c>
      <c r="J22" s="55" t="s">
        <v>99</v>
      </c>
      <c r="K22" s="56">
        <v>2000</v>
      </c>
      <c r="L22" s="52" t="s">
        <v>98</v>
      </c>
      <c r="M22" s="57">
        <f>I22/K22</f>
        <v>0</v>
      </c>
    </row>
    <row r="23" spans="1:13" ht="13.8" x14ac:dyDescent="0.3">
      <c r="A23" s="207" t="s">
        <v>102</v>
      </c>
      <c r="B23" s="221"/>
      <c r="C23" s="115">
        <v>127</v>
      </c>
      <c r="D23" s="52" t="s">
        <v>97</v>
      </c>
      <c r="E23" s="58"/>
      <c r="F23" s="52" t="s">
        <v>97</v>
      </c>
      <c r="G23" s="52"/>
      <c r="H23" s="52" t="s">
        <v>98</v>
      </c>
      <c r="I23" s="54">
        <f t="shared" ref="I23:I26" si="1">C23*E23</f>
        <v>0</v>
      </c>
      <c r="J23" s="55" t="s">
        <v>99</v>
      </c>
      <c r="K23" s="56">
        <v>2000</v>
      </c>
      <c r="L23" s="52" t="s">
        <v>98</v>
      </c>
      <c r="M23" s="57">
        <f t="shared" ref="M23:M26" si="2">I23/K23</f>
        <v>0</v>
      </c>
    </row>
    <row r="24" spans="1:13" ht="13.8" x14ac:dyDescent="0.3">
      <c r="A24" s="207" t="s">
        <v>103</v>
      </c>
      <c r="B24" s="221"/>
      <c r="C24" s="115">
        <v>155</v>
      </c>
      <c r="D24" s="52" t="s">
        <v>97</v>
      </c>
      <c r="E24" s="58"/>
      <c r="F24" s="52" t="s">
        <v>97</v>
      </c>
      <c r="G24" s="52"/>
      <c r="H24" s="52" t="s">
        <v>98</v>
      </c>
      <c r="I24" s="54">
        <f t="shared" si="1"/>
        <v>0</v>
      </c>
      <c r="J24" s="55" t="s">
        <v>99</v>
      </c>
      <c r="K24" s="56">
        <v>2000</v>
      </c>
      <c r="L24" s="52" t="s">
        <v>98</v>
      </c>
      <c r="M24" s="57">
        <f t="shared" si="2"/>
        <v>0</v>
      </c>
    </row>
    <row r="25" spans="1:13" ht="13.8" x14ac:dyDescent="0.3">
      <c r="A25" s="207" t="s">
        <v>104</v>
      </c>
      <c r="B25" s="221"/>
      <c r="C25" s="115"/>
      <c r="D25" s="52" t="s">
        <v>97</v>
      </c>
      <c r="E25" s="58"/>
      <c r="F25" s="52" t="s">
        <v>97</v>
      </c>
      <c r="G25" s="52"/>
      <c r="H25" s="52" t="s">
        <v>98</v>
      </c>
      <c r="I25" s="54">
        <f t="shared" si="1"/>
        <v>0</v>
      </c>
      <c r="J25" s="55" t="s">
        <v>99</v>
      </c>
      <c r="K25" s="56">
        <v>2000</v>
      </c>
      <c r="L25" s="52" t="s">
        <v>98</v>
      </c>
      <c r="M25" s="57">
        <f t="shared" si="2"/>
        <v>0</v>
      </c>
    </row>
    <row r="26" spans="1:13" ht="14.4" thickBot="1" x14ac:dyDescent="0.35">
      <c r="A26" s="218" t="s">
        <v>105</v>
      </c>
      <c r="B26" s="219"/>
      <c r="C26" s="114"/>
      <c r="D26" s="59" t="s">
        <v>97</v>
      </c>
      <c r="E26" s="60"/>
      <c r="F26" s="59" t="s">
        <v>97</v>
      </c>
      <c r="G26" s="59"/>
      <c r="H26" s="59" t="s">
        <v>98</v>
      </c>
      <c r="I26" s="54">
        <f t="shared" si="1"/>
        <v>0</v>
      </c>
      <c r="J26" s="55" t="s">
        <v>99</v>
      </c>
      <c r="K26" s="61">
        <v>2000</v>
      </c>
      <c r="L26" s="59" t="s">
        <v>98</v>
      </c>
      <c r="M26" s="57">
        <f t="shared" si="2"/>
        <v>0</v>
      </c>
    </row>
    <row r="27" spans="1:13" ht="12" customHeight="1" thickBot="1" x14ac:dyDescent="0.3">
      <c r="A27" s="201"/>
      <c r="B27" s="201"/>
      <c r="C27" s="201"/>
      <c r="D27" s="201"/>
      <c r="E27" s="201"/>
      <c r="F27" s="201"/>
      <c r="G27" s="201"/>
      <c r="H27" s="201"/>
      <c r="I27" s="201"/>
      <c r="J27" s="201"/>
      <c r="K27" s="201"/>
      <c r="L27" s="201"/>
      <c r="M27" s="201"/>
    </row>
    <row r="28" spans="1:13" ht="14.4" x14ac:dyDescent="0.3">
      <c r="A28" s="49" t="s">
        <v>106</v>
      </c>
      <c r="B28" s="50"/>
      <c r="C28" s="50"/>
      <c r="D28" s="50"/>
      <c r="E28" s="50"/>
      <c r="F28" s="50"/>
      <c r="G28" s="50"/>
      <c r="H28" s="50"/>
      <c r="I28" s="50"/>
      <c r="J28" s="50"/>
      <c r="K28" s="50"/>
      <c r="L28" s="50"/>
      <c r="M28" s="51"/>
    </row>
    <row r="29" spans="1:13" ht="13.8" x14ac:dyDescent="0.3">
      <c r="A29" s="207" t="s">
        <v>107</v>
      </c>
      <c r="B29" s="221"/>
      <c r="C29" s="115">
        <v>0.75</v>
      </c>
      <c r="D29" s="52" t="s">
        <v>97</v>
      </c>
      <c r="E29" s="53"/>
      <c r="F29" s="52" t="s">
        <v>97</v>
      </c>
      <c r="G29" s="52"/>
      <c r="H29" s="52" t="s">
        <v>98</v>
      </c>
      <c r="I29" s="54">
        <f>C29*E29</f>
        <v>0</v>
      </c>
      <c r="J29" s="55" t="s">
        <v>99</v>
      </c>
      <c r="K29" s="56">
        <v>2000</v>
      </c>
      <c r="L29" s="52" t="s">
        <v>98</v>
      </c>
      <c r="M29" s="57">
        <f>I29/K29</f>
        <v>0</v>
      </c>
    </row>
    <row r="30" spans="1:13" ht="13.8" x14ac:dyDescent="0.3">
      <c r="A30" s="207" t="s">
        <v>108</v>
      </c>
      <c r="B30" s="221"/>
      <c r="C30" s="115">
        <v>4.5</v>
      </c>
      <c r="D30" s="52" t="s">
        <v>97</v>
      </c>
      <c r="E30" s="58"/>
      <c r="F30" s="52" t="s">
        <v>97</v>
      </c>
      <c r="G30" s="52"/>
      <c r="H30" s="52" t="s">
        <v>98</v>
      </c>
      <c r="I30" s="54">
        <f t="shared" ref="I30:I34" si="3">C30*E30</f>
        <v>0</v>
      </c>
      <c r="J30" s="55" t="s">
        <v>99</v>
      </c>
      <c r="K30" s="56">
        <v>2000</v>
      </c>
      <c r="L30" s="52" t="s">
        <v>98</v>
      </c>
      <c r="M30" s="57">
        <f t="shared" ref="M30:M34" si="4">I30/K30</f>
        <v>0</v>
      </c>
    </row>
    <row r="31" spans="1:13" ht="13.8" x14ac:dyDescent="0.3">
      <c r="A31" s="207" t="s">
        <v>109</v>
      </c>
      <c r="B31" s="221"/>
      <c r="C31" s="115">
        <v>0.25</v>
      </c>
      <c r="D31" s="52" t="s">
        <v>97</v>
      </c>
      <c r="E31" s="58"/>
      <c r="F31" s="52" t="s">
        <v>97</v>
      </c>
      <c r="G31" s="52"/>
      <c r="H31" s="52" t="s">
        <v>98</v>
      </c>
      <c r="I31" s="54">
        <f t="shared" si="3"/>
        <v>0</v>
      </c>
      <c r="J31" s="55" t="s">
        <v>99</v>
      </c>
      <c r="K31" s="56">
        <v>2000</v>
      </c>
      <c r="L31" s="52" t="s">
        <v>98</v>
      </c>
      <c r="M31" s="57">
        <f t="shared" si="4"/>
        <v>0</v>
      </c>
    </row>
    <row r="32" spans="1:13" ht="13.8" x14ac:dyDescent="0.3">
      <c r="A32" s="207" t="s">
        <v>110</v>
      </c>
      <c r="B32" s="221"/>
      <c r="C32" s="115">
        <v>1</v>
      </c>
      <c r="D32" s="52" t="s">
        <v>97</v>
      </c>
      <c r="E32" s="58"/>
      <c r="F32" s="52" t="s">
        <v>97</v>
      </c>
      <c r="G32" s="52"/>
      <c r="H32" s="52" t="s">
        <v>98</v>
      </c>
      <c r="I32" s="54">
        <f t="shared" si="3"/>
        <v>0</v>
      </c>
      <c r="J32" s="55" t="s">
        <v>99</v>
      </c>
      <c r="K32" s="56">
        <v>2000</v>
      </c>
      <c r="L32" s="52" t="s">
        <v>98</v>
      </c>
      <c r="M32" s="57">
        <f t="shared" si="4"/>
        <v>0</v>
      </c>
    </row>
    <row r="33" spans="1:13" ht="13.8" x14ac:dyDescent="0.3">
      <c r="A33" s="207" t="s">
        <v>111</v>
      </c>
      <c r="B33" s="221"/>
      <c r="C33" s="115">
        <v>0.75</v>
      </c>
      <c r="D33" s="52" t="s">
        <v>97</v>
      </c>
      <c r="E33" s="58"/>
      <c r="F33" s="52" t="s">
        <v>97</v>
      </c>
      <c r="G33" s="52"/>
      <c r="H33" s="52" t="s">
        <v>98</v>
      </c>
      <c r="I33" s="54">
        <f t="shared" si="3"/>
        <v>0</v>
      </c>
      <c r="J33" s="55" t="s">
        <v>99</v>
      </c>
      <c r="K33" s="56">
        <v>2000</v>
      </c>
      <c r="L33" s="52" t="s">
        <v>98</v>
      </c>
      <c r="M33" s="57">
        <f t="shared" si="4"/>
        <v>0</v>
      </c>
    </row>
    <row r="34" spans="1:13" ht="14.4" thickBot="1" x14ac:dyDescent="0.35">
      <c r="A34" s="218" t="s">
        <v>105</v>
      </c>
      <c r="B34" s="219"/>
      <c r="C34" s="114"/>
      <c r="D34" s="59" t="s">
        <v>97</v>
      </c>
      <c r="E34" s="60"/>
      <c r="F34" s="59" t="s">
        <v>97</v>
      </c>
      <c r="G34" s="59"/>
      <c r="H34" s="59" t="s">
        <v>98</v>
      </c>
      <c r="I34" s="54">
        <f t="shared" si="3"/>
        <v>0</v>
      </c>
      <c r="J34" s="62" t="s">
        <v>99</v>
      </c>
      <c r="K34" s="61">
        <v>2000</v>
      </c>
      <c r="L34" s="59" t="s">
        <v>98</v>
      </c>
      <c r="M34" s="63">
        <f t="shared" si="4"/>
        <v>0</v>
      </c>
    </row>
    <row r="35" spans="1:13" ht="5.25" customHeight="1" x14ac:dyDescent="0.25"/>
    <row r="36" spans="1:13" ht="14.4" x14ac:dyDescent="0.25">
      <c r="A36" s="279" t="s">
        <v>112</v>
      </c>
      <c r="B36" s="279"/>
      <c r="C36" s="279"/>
      <c r="D36" s="279"/>
      <c r="E36" s="279"/>
      <c r="F36" s="279"/>
      <c r="G36" s="279"/>
      <c r="H36" s="279"/>
      <c r="I36" s="279"/>
      <c r="J36" s="279"/>
      <c r="K36" s="279"/>
      <c r="L36" s="279"/>
      <c r="M36" s="279"/>
    </row>
    <row r="37" spans="1:13" ht="15" customHeight="1" x14ac:dyDescent="0.25">
      <c r="A37" s="277" t="s">
        <v>115</v>
      </c>
      <c r="B37" s="277"/>
      <c r="C37" s="277"/>
      <c r="D37" s="277"/>
      <c r="E37" s="277"/>
      <c r="F37" s="277"/>
      <c r="G37" s="277"/>
      <c r="H37" s="277"/>
      <c r="I37" s="277"/>
      <c r="J37" s="277"/>
      <c r="K37" s="277"/>
      <c r="L37" s="277"/>
      <c r="M37" s="277"/>
    </row>
    <row r="38" spans="1:13" x14ac:dyDescent="0.25">
      <c r="A38" s="277"/>
      <c r="B38" s="277"/>
      <c r="C38" s="277"/>
      <c r="D38" s="277"/>
      <c r="E38" s="277"/>
      <c r="F38" s="277"/>
      <c r="G38" s="277"/>
      <c r="H38" s="277"/>
      <c r="I38" s="277"/>
      <c r="J38" s="277"/>
      <c r="K38" s="277"/>
      <c r="L38" s="277"/>
      <c r="M38" s="277"/>
    </row>
  </sheetData>
  <mergeCells count="24">
    <mergeCell ref="A37:M38"/>
    <mergeCell ref="A32:B32"/>
    <mergeCell ref="A33:B33"/>
    <mergeCell ref="A19:B19"/>
    <mergeCell ref="A20:M20"/>
    <mergeCell ref="A26:B26"/>
    <mergeCell ref="A27:M27"/>
    <mergeCell ref="A34:B34"/>
    <mergeCell ref="A36:M36"/>
    <mergeCell ref="A25:B25"/>
    <mergeCell ref="A29:B29"/>
    <mergeCell ref="A30:B30"/>
    <mergeCell ref="A31:B31"/>
    <mergeCell ref="A22:B22"/>
    <mergeCell ref="A23:B23"/>
    <mergeCell ref="A24:B24"/>
    <mergeCell ref="A1:M5"/>
    <mergeCell ref="A6:M6"/>
    <mergeCell ref="A7:M9"/>
    <mergeCell ref="A18:B18"/>
    <mergeCell ref="A13:B13"/>
    <mergeCell ref="A15:B15"/>
    <mergeCell ref="A16:B16"/>
    <mergeCell ref="A17:B17"/>
  </mergeCells>
  <hyperlinks>
    <hyperlink ref="A36:M36" r:id="rId1" display="Electronic version available at:  www.sandiegocounty.gov/content/sdc/dpw/recycling/cdhome.html" xr:uid="{4D7CB2EC-16DE-4E7C-B437-F5A953977F3E}"/>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DMP Calculator</vt:lpstr>
      <vt:lpstr>Residential Construction</vt:lpstr>
      <vt:lpstr>Non-Residential Construction</vt:lpstr>
      <vt:lpstr>Residential Remodel</vt:lpstr>
      <vt:lpstr>Non-Residential Remodel</vt:lpstr>
      <vt:lpstr>Demolition</vt:lpstr>
      <vt:lpstr>Baseline Generation</vt:lpstr>
      <vt:lpstr>'Residential Construction'!Print_Area</vt:lpstr>
    </vt:vector>
  </TitlesOfParts>
  <Manager/>
  <Company>County of San Diego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sewalt</dc:creator>
  <cp:keywords/>
  <dc:description/>
  <cp:lastModifiedBy>Keyton, Joshua</cp:lastModifiedBy>
  <cp:revision/>
  <dcterms:created xsi:type="dcterms:W3CDTF">2007-04-20T17:28:13Z</dcterms:created>
  <dcterms:modified xsi:type="dcterms:W3CDTF">2022-07-25T20:44:36Z</dcterms:modified>
  <cp:category/>
  <cp:contentStatus/>
</cp:coreProperties>
</file>