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Fertility/teen births/"/>
    </mc:Choice>
  </mc:AlternateContent>
  <xr:revisionPtr revIDLastSave="16" documentId="8_{944C925A-3491-4059-A2F1-39777D9D1D4F}" xr6:coauthVersionLast="47" xr6:coauthVersionMax="47" xr10:uidLastSave="{DDCA24B9-1981-4F51-9E1E-817870483439}"/>
  <bookViews>
    <workbookView xWindow="18448" yWindow="-109" windowWidth="18775" windowHeight="9931" xr2:uid="{00000000-000D-0000-FFFF-FFFF00000000}"/>
  </bookViews>
  <sheets>
    <sheet name="TeenBirth18-19" sheetId="8" r:id="rId1"/>
    <sheet name="Notes" sheetId="11" r:id="rId2"/>
  </sheets>
  <definedNames>
    <definedName name="_xlnm.Print_Titles" localSheetId="0">'TeenBirth18-19'!$A:$A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29" i="8" l="1"/>
  <c r="BR29" i="8"/>
  <c r="BO29" i="8"/>
  <c r="BL29" i="8"/>
  <c r="BI29" i="8"/>
  <c r="BF29" i="8"/>
  <c r="BC29" i="8"/>
  <c r="AZ29" i="8"/>
  <c r="AW29" i="8"/>
  <c r="AT29" i="8"/>
  <c r="AQ29" i="8"/>
  <c r="AN29" i="8"/>
  <c r="AK29" i="8"/>
  <c r="AH29" i="8"/>
  <c r="AE29" i="8"/>
  <c r="AB29" i="8"/>
  <c r="Y29" i="8"/>
  <c r="V29" i="8"/>
  <c r="S29" i="8"/>
  <c r="P29" i="8"/>
  <c r="M29" i="8"/>
  <c r="J29" i="8"/>
  <c r="G29" i="8"/>
  <c r="D29" i="8"/>
  <c r="BU28" i="8"/>
  <c r="BR28" i="8"/>
  <c r="BO28" i="8"/>
  <c r="BL28" i="8"/>
  <c r="BI28" i="8"/>
  <c r="BF28" i="8"/>
  <c r="BC28" i="8"/>
  <c r="AZ28" i="8"/>
  <c r="AW28" i="8"/>
  <c r="AT28" i="8"/>
  <c r="AQ28" i="8"/>
  <c r="AN28" i="8"/>
  <c r="AK28" i="8"/>
  <c r="AH28" i="8"/>
  <c r="AE28" i="8"/>
  <c r="AB28" i="8"/>
  <c r="Y28" i="8"/>
  <c r="V28" i="8"/>
  <c r="S28" i="8"/>
  <c r="P28" i="8"/>
  <c r="M28" i="8"/>
  <c r="J28" i="8"/>
  <c r="G28" i="8"/>
  <c r="D28" i="8"/>
  <c r="BU27" i="8"/>
  <c r="BR27" i="8"/>
  <c r="BO27" i="8"/>
  <c r="BL27" i="8"/>
  <c r="BI27" i="8"/>
  <c r="BF27" i="8"/>
  <c r="BC27" i="8"/>
  <c r="AZ27" i="8"/>
  <c r="AW27" i="8"/>
  <c r="AT27" i="8"/>
  <c r="AQ27" i="8"/>
  <c r="AN27" i="8"/>
  <c r="AK27" i="8"/>
  <c r="AH27" i="8"/>
  <c r="AE27" i="8"/>
  <c r="AB27" i="8"/>
  <c r="Y27" i="8"/>
  <c r="V27" i="8"/>
  <c r="S27" i="8"/>
  <c r="P27" i="8"/>
  <c r="M27" i="8"/>
  <c r="J27" i="8"/>
  <c r="G27" i="8"/>
  <c r="D27" i="8"/>
  <c r="BU26" i="8"/>
  <c r="BR26" i="8"/>
  <c r="BO26" i="8"/>
  <c r="BL26" i="8"/>
  <c r="BI26" i="8"/>
  <c r="BF26" i="8"/>
  <c r="BC26" i="8"/>
  <c r="AZ26" i="8"/>
  <c r="AW26" i="8"/>
  <c r="AT26" i="8"/>
  <c r="AQ26" i="8"/>
  <c r="AN26" i="8"/>
  <c r="AK26" i="8"/>
  <c r="AH26" i="8"/>
  <c r="AE26" i="8"/>
  <c r="AB26" i="8"/>
  <c r="Y26" i="8"/>
  <c r="V26" i="8"/>
  <c r="S26" i="8"/>
  <c r="P26" i="8"/>
  <c r="M26" i="8"/>
  <c r="J26" i="8"/>
  <c r="G26" i="8"/>
  <c r="D26" i="8"/>
  <c r="BU25" i="8"/>
  <c r="BR25" i="8"/>
  <c r="BO25" i="8"/>
  <c r="BL25" i="8"/>
  <c r="BI25" i="8"/>
  <c r="BF25" i="8"/>
  <c r="BC25" i="8"/>
  <c r="AZ25" i="8"/>
  <c r="AW25" i="8"/>
  <c r="AT25" i="8"/>
  <c r="AQ25" i="8"/>
  <c r="AN25" i="8"/>
  <c r="AK25" i="8"/>
  <c r="AH25" i="8"/>
  <c r="AE25" i="8"/>
  <c r="AB25" i="8"/>
  <c r="Y25" i="8"/>
  <c r="V25" i="8"/>
  <c r="S25" i="8"/>
  <c r="P25" i="8"/>
  <c r="M25" i="8"/>
  <c r="J25" i="8"/>
  <c r="G25" i="8"/>
  <c r="D25" i="8"/>
  <c r="BU24" i="8"/>
  <c r="BR24" i="8"/>
  <c r="BO24" i="8"/>
  <c r="BL24" i="8"/>
  <c r="BI24" i="8"/>
  <c r="BF24" i="8"/>
  <c r="BC24" i="8"/>
  <c r="AZ24" i="8"/>
  <c r="AW24" i="8"/>
  <c r="AT24" i="8"/>
  <c r="AQ24" i="8"/>
  <c r="AN24" i="8"/>
  <c r="AK24" i="8"/>
  <c r="AH24" i="8"/>
  <c r="AE24" i="8"/>
  <c r="AB24" i="8"/>
  <c r="Y24" i="8"/>
  <c r="V24" i="8"/>
  <c r="S24" i="8"/>
  <c r="P24" i="8"/>
  <c r="M24" i="8"/>
  <c r="J24" i="8"/>
  <c r="G24" i="8"/>
  <c r="D24" i="8"/>
  <c r="BU23" i="8"/>
  <c r="BR23" i="8"/>
  <c r="BO23" i="8"/>
  <c r="BL23" i="8"/>
  <c r="BI23" i="8"/>
  <c r="BF23" i="8"/>
  <c r="BC23" i="8"/>
  <c r="AZ23" i="8"/>
  <c r="AW23" i="8"/>
  <c r="AT23" i="8"/>
  <c r="AQ23" i="8"/>
  <c r="AN23" i="8"/>
  <c r="AK23" i="8"/>
  <c r="AH23" i="8"/>
  <c r="AE23" i="8"/>
  <c r="AB23" i="8"/>
  <c r="Y23" i="8"/>
  <c r="V23" i="8"/>
  <c r="S23" i="8"/>
  <c r="P23" i="8"/>
  <c r="M23" i="8"/>
  <c r="J23" i="8"/>
  <c r="G23" i="8"/>
  <c r="D23" i="8"/>
  <c r="BU22" i="8"/>
  <c r="BR22" i="8"/>
  <c r="BO22" i="8"/>
  <c r="BL22" i="8"/>
  <c r="BI22" i="8"/>
  <c r="BF22" i="8"/>
  <c r="BC22" i="8"/>
  <c r="AZ22" i="8"/>
  <c r="AW22" i="8"/>
  <c r="AT22" i="8"/>
  <c r="AQ22" i="8"/>
  <c r="AN22" i="8"/>
  <c r="AK22" i="8"/>
  <c r="AH22" i="8"/>
  <c r="AE22" i="8"/>
  <c r="AB22" i="8"/>
  <c r="Y22" i="8"/>
  <c r="V22" i="8"/>
  <c r="S22" i="8"/>
  <c r="P22" i="8"/>
  <c r="M22" i="8"/>
  <c r="J22" i="8"/>
  <c r="G22" i="8"/>
  <c r="D22" i="8"/>
  <c r="BU18" i="8"/>
  <c r="BR18" i="8"/>
  <c r="BO18" i="8"/>
  <c r="BL18" i="8"/>
  <c r="BI18" i="8"/>
  <c r="BF18" i="8"/>
  <c r="BC18" i="8"/>
  <c r="AZ18" i="8"/>
  <c r="AW18" i="8"/>
  <c r="AT18" i="8"/>
  <c r="AQ18" i="8"/>
  <c r="AN18" i="8"/>
  <c r="AK18" i="8"/>
  <c r="AH18" i="8"/>
  <c r="AE18" i="8"/>
  <c r="AB18" i="8"/>
  <c r="Y18" i="8"/>
  <c r="V18" i="8"/>
  <c r="S18" i="8"/>
  <c r="P18" i="8"/>
  <c r="M18" i="8"/>
  <c r="J18" i="8"/>
  <c r="G18" i="8"/>
  <c r="D18" i="8"/>
  <c r="BU17" i="8"/>
  <c r="BR17" i="8"/>
  <c r="BO17" i="8"/>
  <c r="BL17" i="8"/>
  <c r="BI17" i="8"/>
  <c r="BF17" i="8"/>
  <c r="BC17" i="8"/>
  <c r="AZ17" i="8"/>
  <c r="AW17" i="8"/>
  <c r="AT17" i="8"/>
  <c r="AQ17" i="8"/>
  <c r="AN17" i="8"/>
  <c r="AK17" i="8"/>
  <c r="AH17" i="8"/>
  <c r="AE17" i="8"/>
  <c r="AB17" i="8"/>
  <c r="Y17" i="8"/>
  <c r="V17" i="8"/>
  <c r="S17" i="8"/>
  <c r="P17" i="8"/>
  <c r="M17" i="8"/>
  <c r="J17" i="8"/>
  <c r="G17" i="8"/>
  <c r="D17" i="8"/>
  <c r="BU16" i="8"/>
  <c r="BR16" i="8"/>
  <c r="BO16" i="8"/>
  <c r="BL16" i="8"/>
  <c r="BI16" i="8"/>
  <c r="BF16" i="8"/>
  <c r="BC16" i="8"/>
  <c r="AZ16" i="8"/>
  <c r="AW16" i="8"/>
  <c r="AT16" i="8"/>
  <c r="AQ16" i="8"/>
  <c r="AN16" i="8"/>
  <c r="AK16" i="8"/>
  <c r="AH16" i="8"/>
  <c r="AE16" i="8"/>
  <c r="AB16" i="8"/>
  <c r="Y16" i="8"/>
  <c r="V16" i="8"/>
  <c r="S16" i="8"/>
  <c r="P16" i="8"/>
  <c r="M16" i="8"/>
  <c r="J16" i="8"/>
  <c r="G16" i="8"/>
  <c r="D16" i="8"/>
  <c r="BU15" i="8"/>
  <c r="BR15" i="8"/>
  <c r="BO15" i="8"/>
  <c r="BL15" i="8"/>
  <c r="BI15" i="8"/>
  <c r="BF15" i="8"/>
  <c r="BC15" i="8"/>
  <c r="AZ15" i="8"/>
  <c r="AW15" i="8"/>
  <c r="AT15" i="8"/>
  <c r="AQ15" i="8"/>
  <c r="AN15" i="8"/>
  <c r="AK15" i="8"/>
  <c r="AH15" i="8"/>
  <c r="AE15" i="8"/>
  <c r="AB15" i="8"/>
  <c r="Y15" i="8"/>
  <c r="V15" i="8"/>
  <c r="S15" i="8"/>
  <c r="P15" i="8"/>
  <c r="M15" i="8"/>
  <c r="J15" i="8"/>
  <c r="G15" i="8"/>
  <c r="D15" i="8"/>
  <c r="BU14" i="8"/>
  <c r="BR14" i="8"/>
  <c r="BO14" i="8"/>
  <c r="BL14" i="8"/>
  <c r="BI14" i="8"/>
  <c r="BF14" i="8"/>
  <c r="BC14" i="8"/>
  <c r="AZ14" i="8"/>
  <c r="AW14" i="8"/>
  <c r="AT14" i="8"/>
  <c r="AQ14" i="8"/>
  <c r="AN14" i="8"/>
  <c r="AK14" i="8"/>
  <c r="AH14" i="8"/>
  <c r="AE14" i="8"/>
  <c r="AB14" i="8"/>
  <c r="Y14" i="8"/>
  <c r="V14" i="8"/>
  <c r="S14" i="8"/>
  <c r="P14" i="8"/>
  <c r="M14" i="8"/>
  <c r="J14" i="8"/>
  <c r="G14" i="8"/>
  <c r="D14" i="8"/>
  <c r="BU13" i="8"/>
  <c r="BR13" i="8"/>
  <c r="BO13" i="8"/>
  <c r="BL13" i="8"/>
  <c r="BI13" i="8"/>
  <c r="BF13" i="8"/>
  <c r="BC13" i="8"/>
  <c r="AZ13" i="8"/>
  <c r="AW13" i="8"/>
  <c r="AT13" i="8"/>
  <c r="AQ13" i="8"/>
  <c r="AN13" i="8"/>
  <c r="AK13" i="8"/>
  <c r="AH13" i="8"/>
  <c r="AE13" i="8"/>
  <c r="AB13" i="8"/>
  <c r="Y13" i="8"/>
  <c r="V13" i="8"/>
  <c r="S13" i="8"/>
  <c r="P13" i="8"/>
  <c r="M13" i="8"/>
  <c r="J13" i="8"/>
  <c r="G13" i="8"/>
  <c r="D13" i="8"/>
  <c r="BU10" i="8"/>
  <c r="BR10" i="8"/>
  <c r="BO10" i="8"/>
  <c r="BL10" i="8"/>
  <c r="BI10" i="8"/>
  <c r="BF10" i="8"/>
  <c r="BC10" i="8"/>
  <c r="AZ10" i="8"/>
  <c r="AW10" i="8"/>
  <c r="AT10" i="8"/>
  <c r="AQ10" i="8"/>
  <c r="AN10" i="8"/>
  <c r="AK10" i="8"/>
  <c r="AH10" i="8"/>
  <c r="AE10" i="8"/>
  <c r="AB10" i="8"/>
  <c r="Y10" i="8"/>
  <c r="V10" i="8"/>
  <c r="S10" i="8"/>
  <c r="P10" i="8"/>
  <c r="M10" i="8"/>
  <c r="J10" i="8"/>
  <c r="G10" i="8"/>
  <c r="D10" i="8"/>
  <c r="BM6" i="8" l="1"/>
  <c r="BM5" i="8"/>
  <c r="BD6" i="8" l="1"/>
  <c r="BD5" i="8"/>
  <c r="AU6" i="8"/>
  <c r="AU5" i="8"/>
  <c r="AL6" i="8"/>
  <c r="AL5" i="8"/>
  <c r="AC6" i="8"/>
  <c r="AC5" i="8"/>
  <c r="T6" i="8"/>
  <c r="T5" i="8"/>
  <c r="K6" i="8"/>
  <c r="K5" i="8"/>
</calcChain>
</file>

<file path=xl/sharedStrings.xml><?xml version="1.0" encoding="utf-8"?>
<sst xmlns="http://schemas.openxmlformats.org/spreadsheetml/2006/main" count="260" uniqueCount="29">
  <si>
    <t>White</t>
  </si>
  <si>
    <t>Other</t>
  </si>
  <si>
    <t>Central</t>
  </si>
  <si>
    <t>South</t>
  </si>
  <si>
    <t>East</t>
  </si>
  <si>
    <t>Unknown</t>
  </si>
  <si>
    <t>San Diego County</t>
  </si>
  <si>
    <t>Hispanic</t>
  </si>
  <si>
    <t>Asian</t>
  </si>
  <si>
    <t>North Coastal</t>
  </si>
  <si>
    <t>North Inland</t>
  </si>
  <si>
    <t>North Central</t>
  </si>
  <si>
    <t>-</t>
  </si>
  <si>
    <t>Native American/Alaskan</t>
  </si>
  <si>
    <t>Births to Girls Aged 18-19, San Diego County Residence</t>
  </si>
  <si>
    <t>Pacific Islander</t>
  </si>
  <si>
    <t>Births to Girls
18-19</t>
  </si>
  <si>
    <t>Population of Girls
18-19</t>
  </si>
  <si>
    <t>Two or more races</t>
  </si>
  <si>
    <t>Birth Rate</t>
  </si>
  <si>
    <t>African American/black</t>
  </si>
  <si>
    <t>Health and Human Services Agency Region of Mother</t>
  </si>
  <si>
    <t>By Characteristics of Mother</t>
  </si>
  <si>
    <t>Race/Ethnicity of Mother (with 
"Two or More Races" Category)</t>
  </si>
  <si>
    <t>Table 6</t>
  </si>
  <si>
    <t xml:space="preserve">Notes: 
- Rates are number of births to girls aged 18 through 19 per 1,000 population of girls the same age.
- The large proportion of births with unknown race/ethnicity affects the accuracy of statistics by race/ethnicity.
-Reporting of births that occur in other states is known to be incomplete.  From 2017 to 2019, births that occurred outside California are excluded.  
- Interpret trends with caution, as only 2020 and later years' population estimates incorporate Census 2020 results.  Population estimates for 2011-2019 will be revised when estimates that incorporate Census 2020 results become available. 
*Numbers are censored and rates are not calculated when the number of events is fewer than 11 (indicated by "&lt;11").  Interpret with caution rates calculated for fewer than 20 events since they are considered statistically unreliable.  </t>
  </si>
  <si>
    <t>Sources: State of California, Department of Public Health, Center for Health Statistics and Informatics, Birth Statistical Master Files and California Comprehensive Birth Files.  SANDAG, Current Estimates, Released 3/3/2015; SANDAG, Vintage 2021 Yearly Population and Housing Estimates, Released 9/2022; Vintage 2023 Yearly Population and Housing Estimates, 2020-2023, Released 1/2025.</t>
  </si>
  <si>
    <t xml:space="preserve">Prepared by: County of San Diego, Health and Human Services Agency, Public Health Services, Maternal, Child, and Family Health Services (www.sdmcfhs.org), 5/30/2025.  </t>
  </si>
  <si>
    <t>&lt;11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</si>
</sst>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12">
    <font>
      <sz val="10"/>
      <name val="Arial"/>
    </font>
    <font>
      <sz val="11"/>
      <color theme="1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FrankfurtGothic"/>
      <family val="2"/>
    </font>
  </fonts>
  <fills count="3">
    <fill>
      <patternFill patternType="none"/>
    </fill>
    <fill>
      <patternFill patternType="gray125"/>
    </fill>
    <fill>
      <patternFill patternType="gray0625">
        <bgColor indexed="31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2" borderId="4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 indent="1"/>
    </xf>
    <xf numFmtId="164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" fontId="6" fillId="0" borderId="0" xfId="0" applyNumberFormat="1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1"/>
    </xf>
    <xf numFmtId="164" fontId="6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indent="1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165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8" fillId="0" borderId="0" xfId="0" quotePrefix="1" applyFont="1" applyAlignment="1">
      <alignment vertical="top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Alignment="1">
      <alignment vertical="top" wrapText="1"/>
    </xf>
    <xf numFmtId="1" fontId="7" fillId="0" borderId="1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" fontId="7" fillId="0" borderId="1" xfId="0" applyNumberFormat="1" applyFont="1" applyBorder="1" applyAlignment="1">
      <alignment horizontal="left" vertical="center" wrapText="1"/>
    </xf>
    <xf numFmtId="0" fontId="0" fillId="0" borderId="0" xfId="0" applyAlignment="1"/>
  </cellXfs>
  <cellStyles count="6">
    <cellStyle name="Comma 2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  <cellStyle name="Percent 2" xfId="4" xr:uid="{00000000-0005-0000-0000-000004000000}"/>
    <cellStyle name="shadeborder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215661</xdr:colOff>
      <xdr:row>0</xdr:row>
      <xdr:rowOff>0</xdr:rowOff>
    </xdr:from>
    <xdr:to>
      <xdr:col>9</xdr:col>
      <xdr:colOff>402181</xdr:colOff>
      <xdr:row>2</xdr:row>
      <xdr:rowOff>112143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C694B3-151D-4DC7-ACD3-2F29E83B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6672" y="0"/>
          <a:ext cx="176515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U33"/>
  <sheetViews>
    <sheetView tabSelected="1" zoomScaleNormal="100" workbookViewId="0">
      <pane xSplit="1" ySplit="8" topLeftCell="BE9" activePane="bottomRight" state="frozenSplit"/>
      <selection pane="topRight" activeCell="J2" sqref="J2"/>
      <selection pane="bottomLeft" activeCell="A11" sqref="A11"/>
      <selection pane="bottomRight" activeCell="BU10" sqref="BU10"/>
    </sheetView>
  </sheetViews>
  <sheetFormatPr defaultColWidth="9.125" defaultRowHeight="13.6"/>
  <cols>
    <col min="1" max="1" width="28.25" style="11" customWidth="1"/>
    <col min="2" max="2" width="6.75" style="12" customWidth="1"/>
    <col min="3" max="3" width="9.375" style="12" bestFit="1" customWidth="1"/>
    <col min="4" max="5" width="6.75" style="12" customWidth="1"/>
    <col min="6" max="6" width="9.375" style="12" bestFit="1" customWidth="1"/>
    <col min="7" max="8" width="6.75" style="12" customWidth="1"/>
    <col min="9" max="9" width="9.375" style="12" bestFit="1" customWidth="1"/>
    <col min="10" max="11" width="6.75" style="12" customWidth="1"/>
    <col min="12" max="12" width="9.375" style="12" bestFit="1" customWidth="1"/>
    <col min="13" max="14" width="6.75" style="12" customWidth="1"/>
    <col min="15" max="15" width="9.375" style="12" bestFit="1" customWidth="1"/>
    <col min="16" max="16" width="6.75" style="12" customWidth="1"/>
    <col min="17" max="17" width="6.75" style="1" customWidth="1"/>
    <col min="18" max="18" width="9.375" style="12" bestFit="1" customWidth="1"/>
    <col min="19" max="19" width="6.75" style="12" customWidth="1"/>
    <col min="20" max="20" width="6.75" style="1" customWidth="1"/>
    <col min="21" max="21" width="9.375" style="1" customWidth="1"/>
    <col min="22" max="22" width="6.75" style="1" customWidth="1"/>
    <col min="23" max="23" width="6.75" style="12" customWidth="1"/>
    <col min="24" max="24" width="9.375" style="3" customWidth="1"/>
    <col min="25" max="26" width="6.75" style="3" customWidth="1"/>
    <col min="27" max="27" width="9.375" style="3" customWidth="1"/>
    <col min="28" max="29" width="6.75" style="3" customWidth="1"/>
    <col min="30" max="30" width="9.375" style="3" bestFit="1" customWidth="1"/>
    <col min="31" max="32" width="6.75" style="3" customWidth="1"/>
    <col min="33" max="33" width="9.375" style="3" customWidth="1"/>
    <col min="34" max="35" width="6.75" style="3" customWidth="1"/>
    <col min="36" max="36" width="9.375" style="3" customWidth="1"/>
    <col min="37" max="38" width="6.75" style="3" customWidth="1"/>
    <col min="39" max="39" width="9.375" style="3" customWidth="1"/>
    <col min="40" max="41" width="6.75" style="3" customWidth="1"/>
    <col min="42" max="42" width="9.375" style="3" customWidth="1"/>
    <col min="43" max="44" width="6.75" style="3" customWidth="1"/>
    <col min="45" max="45" width="9.375" style="3" customWidth="1"/>
    <col min="46" max="47" width="6.75" style="3" customWidth="1"/>
    <col min="48" max="48" width="9.375" style="3" customWidth="1"/>
    <col min="49" max="50" width="6.75" style="3" customWidth="1"/>
    <col min="51" max="51" width="9.375" style="3" customWidth="1"/>
    <col min="52" max="53" width="6.75" style="3" customWidth="1"/>
    <col min="54" max="54" width="9.375" style="3" customWidth="1"/>
    <col min="55" max="56" width="6.75" style="3" customWidth="1"/>
    <col min="57" max="57" width="9.375" style="3" customWidth="1"/>
    <col min="58" max="59" width="6.75" style="3" customWidth="1"/>
    <col min="60" max="60" width="9.375" style="3" customWidth="1"/>
    <col min="61" max="62" width="6.75" style="3" customWidth="1"/>
    <col min="63" max="63" width="9.375" style="3" customWidth="1"/>
    <col min="64" max="65" width="6.75" style="3" customWidth="1"/>
    <col min="66" max="66" width="9.375" style="3" customWidth="1"/>
    <col min="67" max="68" width="6.75" style="3" customWidth="1"/>
    <col min="69" max="69" width="9.375" style="3" customWidth="1"/>
    <col min="70" max="71" width="6.75" style="3" customWidth="1"/>
    <col min="72" max="72" width="9.375" style="3" customWidth="1"/>
    <col min="73" max="74" width="6.75" style="3" customWidth="1"/>
    <col min="75" max="75" width="9.375" style="3" customWidth="1"/>
    <col min="76" max="77" width="6.75" style="3" customWidth="1"/>
    <col min="78" max="78" width="9.375" style="3" customWidth="1"/>
    <col min="79" max="80" width="6.75" style="3" customWidth="1"/>
    <col min="81" max="81" width="9.375" style="3" customWidth="1"/>
    <col min="82" max="83" width="6.75" style="3" customWidth="1"/>
    <col min="84" max="84" width="9.375" style="3" customWidth="1"/>
    <col min="85" max="86" width="6.75" style="3" customWidth="1"/>
    <col min="87" max="87" width="9.375" style="3" customWidth="1"/>
    <col min="88" max="89" width="6.75" style="3" customWidth="1"/>
    <col min="90" max="90" width="9.375" style="3" customWidth="1"/>
    <col min="91" max="91" width="6.75" style="3" customWidth="1"/>
    <col min="92" max="16384" width="9.125" style="3"/>
  </cols>
  <sheetData>
    <row r="4" spans="1:73" ht="14.3">
      <c r="B4" s="40" t="s">
        <v>24</v>
      </c>
    </row>
    <row r="5" spans="1:73" ht="21.1">
      <c r="A5" s="39"/>
      <c r="B5" s="13" t="s">
        <v>14</v>
      </c>
      <c r="C5" s="1"/>
      <c r="D5" s="1"/>
      <c r="E5" s="1"/>
      <c r="F5" s="1"/>
      <c r="G5" s="1"/>
      <c r="H5" s="1"/>
      <c r="I5" s="1"/>
      <c r="J5" s="1"/>
      <c r="K5" s="13" t="str">
        <f>$B5</f>
        <v>Births to Girls Aged 18-19, San Diego County Residence</v>
      </c>
      <c r="L5" s="1"/>
      <c r="M5" s="1"/>
      <c r="N5" s="1"/>
      <c r="O5" s="1"/>
      <c r="P5" s="1"/>
      <c r="R5" s="1"/>
      <c r="S5" s="1"/>
      <c r="T5" s="13" t="str">
        <f>$B5</f>
        <v>Births to Girls Aged 18-19, San Diego County Residence</v>
      </c>
      <c r="W5" s="1"/>
      <c r="X5" s="2"/>
      <c r="Y5" s="2"/>
      <c r="Z5" s="2"/>
      <c r="AA5" s="2"/>
      <c r="AB5" s="2"/>
      <c r="AC5" s="13" t="str">
        <f>$B5</f>
        <v>Births to Girls Aged 18-19, San Diego County Residence</v>
      </c>
      <c r="AD5" s="2"/>
      <c r="AE5" s="2"/>
      <c r="AL5" s="13" t="str">
        <f>$B5</f>
        <v>Births to Girls Aged 18-19, San Diego County Residence</v>
      </c>
      <c r="AU5" s="13" t="str">
        <f>$B5</f>
        <v>Births to Girls Aged 18-19, San Diego County Residence</v>
      </c>
      <c r="BD5" s="13" t="str">
        <f>$B5</f>
        <v>Births to Girls Aged 18-19, San Diego County Residence</v>
      </c>
      <c r="BM5" s="13" t="str">
        <f>$B5</f>
        <v>Births to Girls Aged 18-19, San Diego County Residence</v>
      </c>
    </row>
    <row r="6" spans="1:73" ht="16.3">
      <c r="A6" s="4"/>
      <c r="B6" s="14" t="s">
        <v>22</v>
      </c>
      <c r="C6" s="1"/>
      <c r="D6" s="1"/>
      <c r="E6" s="1"/>
      <c r="F6" s="1"/>
      <c r="G6" s="1"/>
      <c r="H6" s="1"/>
      <c r="I6" s="1"/>
      <c r="J6" s="1"/>
      <c r="K6" s="14" t="str">
        <f>$B6</f>
        <v>By Characteristics of Mother</v>
      </c>
      <c r="L6" s="1"/>
      <c r="M6" s="1"/>
      <c r="N6" s="1"/>
      <c r="O6" s="1"/>
      <c r="P6" s="1"/>
      <c r="R6" s="1"/>
      <c r="S6" s="1"/>
      <c r="T6" s="14" t="str">
        <f>$B6</f>
        <v>By Characteristics of Mother</v>
      </c>
      <c r="W6" s="1"/>
      <c r="X6" s="2"/>
      <c r="Y6" s="2"/>
      <c r="Z6" s="2"/>
      <c r="AA6" s="2"/>
      <c r="AB6" s="2"/>
      <c r="AC6" s="14" t="str">
        <f>$B6</f>
        <v>By Characteristics of Mother</v>
      </c>
      <c r="AD6" s="2"/>
      <c r="AE6" s="2"/>
      <c r="AL6" s="14" t="str">
        <f>$B6</f>
        <v>By Characteristics of Mother</v>
      </c>
      <c r="AU6" s="14" t="str">
        <f>$B6</f>
        <v>By Characteristics of Mother</v>
      </c>
      <c r="BD6" s="14" t="str">
        <f>$B6</f>
        <v>By Characteristics of Mother</v>
      </c>
      <c r="BM6" s="14" t="str">
        <f>$B6</f>
        <v>By Characteristics of Mother</v>
      </c>
    </row>
    <row r="7" spans="1:73" s="15" customFormat="1" ht="14.3">
      <c r="A7" s="47"/>
      <c r="B7" s="42">
        <v>2000</v>
      </c>
      <c r="C7" s="43"/>
      <c r="D7" s="44"/>
      <c r="E7" s="42">
        <v>2001</v>
      </c>
      <c r="F7" s="43"/>
      <c r="G7" s="44"/>
      <c r="H7" s="42">
        <v>2002</v>
      </c>
      <c r="I7" s="43"/>
      <c r="J7" s="44"/>
      <c r="K7" s="42">
        <v>2003</v>
      </c>
      <c r="L7" s="43"/>
      <c r="M7" s="44"/>
      <c r="N7" s="42">
        <v>2004</v>
      </c>
      <c r="O7" s="43"/>
      <c r="P7" s="44"/>
      <c r="Q7" s="42">
        <v>2005</v>
      </c>
      <c r="R7" s="43"/>
      <c r="S7" s="44"/>
      <c r="T7" s="42">
        <v>2006</v>
      </c>
      <c r="U7" s="43"/>
      <c r="V7" s="44"/>
      <c r="W7" s="42">
        <v>2007</v>
      </c>
      <c r="X7" s="43"/>
      <c r="Y7" s="44"/>
      <c r="Z7" s="42">
        <v>2008</v>
      </c>
      <c r="AA7" s="43"/>
      <c r="AB7" s="44"/>
      <c r="AC7" s="42">
        <v>2009</v>
      </c>
      <c r="AD7" s="43"/>
      <c r="AE7" s="44"/>
      <c r="AF7" s="42">
        <v>2010</v>
      </c>
      <c r="AG7" s="43"/>
      <c r="AH7" s="44"/>
      <c r="AI7" s="42">
        <v>2011</v>
      </c>
      <c r="AJ7" s="43"/>
      <c r="AK7" s="44"/>
      <c r="AL7" s="42">
        <v>2012</v>
      </c>
      <c r="AM7" s="43"/>
      <c r="AN7" s="44"/>
      <c r="AO7" s="42">
        <v>2013</v>
      </c>
      <c r="AP7" s="43"/>
      <c r="AQ7" s="44"/>
      <c r="AR7" s="42">
        <v>2014</v>
      </c>
      <c r="AS7" s="43"/>
      <c r="AT7" s="44"/>
      <c r="AU7" s="42">
        <v>2015</v>
      </c>
      <c r="AV7" s="43"/>
      <c r="AW7" s="44"/>
      <c r="AX7" s="42">
        <v>2016</v>
      </c>
      <c r="AY7" s="43"/>
      <c r="AZ7" s="44"/>
      <c r="BA7" s="42">
        <v>2017</v>
      </c>
      <c r="BB7" s="43"/>
      <c r="BC7" s="44"/>
      <c r="BD7" s="42">
        <v>2018</v>
      </c>
      <c r="BE7" s="43"/>
      <c r="BF7" s="44"/>
      <c r="BG7" s="42">
        <v>2019</v>
      </c>
      <c r="BH7" s="43"/>
      <c r="BI7" s="44"/>
      <c r="BJ7" s="42">
        <v>2020</v>
      </c>
      <c r="BK7" s="43"/>
      <c r="BL7" s="44"/>
      <c r="BM7" s="42">
        <v>2021</v>
      </c>
      <c r="BN7" s="43"/>
      <c r="BO7" s="44"/>
      <c r="BP7" s="42">
        <v>2022</v>
      </c>
      <c r="BQ7" s="43"/>
      <c r="BR7" s="44"/>
      <c r="BS7" s="42">
        <v>2023</v>
      </c>
      <c r="BT7" s="43"/>
      <c r="BU7" s="44"/>
    </row>
    <row r="8" spans="1:73" s="2" customFormat="1" ht="40.75">
      <c r="A8" s="47"/>
      <c r="B8" s="25" t="s">
        <v>16</v>
      </c>
      <c r="C8" s="28" t="s">
        <v>17</v>
      </c>
      <c r="D8" s="31" t="s">
        <v>19</v>
      </c>
      <c r="E8" s="25" t="s">
        <v>16</v>
      </c>
      <c r="F8" s="28" t="s">
        <v>17</v>
      </c>
      <c r="G8" s="31" t="s">
        <v>19</v>
      </c>
      <c r="H8" s="25" t="s">
        <v>16</v>
      </c>
      <c r="I8" s="28" t="s">
        <v>17</v>
      </c>
      <c r="J8" s="31" t="s">
        <v>19</v>
      </c>
      <c r="K8" s="25" t="s">
        <v>16</v>
      </c>
      <c r="L8" s="28" t="s">
        <v>17</v>
      </c>
      <c r="M8" s="31" t="s">
        <v>19</v>
      </c>
      <c r="N8" s="25" t="s">
        <v>16</v>
      </c>
      <c r="O8" s="28" t="s">
        <v>17</v>
      </c>
      <c r="P8" s="31" t="s">
        <v>19</v>
      </c>
      <c r="Q8" s="25" t="s">
        <v>16</v>
      </c>
      <c r="R8" s="28" t="s">
        <v>17</v>
      </c>
      <c r="S8" s="31" t="s">
        <v>19</v>
      </c>
      <c r="T8" s="25" t="s">
        <v>16</v>
      </c>
      <c r="U8" s="28" t="s">
        <v>17</v>
      </c>
      <c r="V8" s="31" t="s">
        <v>19</v>
      </c>
      <c r="W8" s="25" t="s">
        <v>16</v>
      </c>
      <c r="X8" s="28" t="s">
        <v>17</v>
      </c>
      <c r="Y8" s="31" t="s">
        <v>19</v>
      </c>
      <c r="Z8" s="25" t="s">
        <v>16</v>
      </c>
      <c r="AA8" s="28" t="s">
        <v>17</v>
      </c>
      <c r="AB8" s="31" t="s">
        <v>19</v>
      </c>
      <c r="AC8" s="25" t="s">
        <v>16</v>
      </c>
      <c r="AD8" s="28" t="s">
        <v>17</v>
      </c>
      <c r="AE8" s="31" t="s">
        <v>19</v>
      </c>
      <c r="AF8" s="25" t="s">
        <v>16</v>
      </c>
      <c r="AG8" s="28" t="s">
        <v>17</v>
      </c>
      <c r="AH8" s="31" t="s">
        <v>19</v>
      </c>
      <c r="AI8" s="25" t="s">
        <v>16</v>
      </c>
      <c r="AJ8" s="28" t="s">
        <v>17</v>
      </c>
      <c r="AK8" s="31" t="s">
        <v>19</v>
      </c>
      <c r="AL8" s="25" t="s">
        <v>16</v>
      </c>
      <c r="AM8" s="28" t="s">
        <v>17</v>
      </c>
      <c r="AN8" s="31" t="s">
        <v>19</v>
      </c>
      <c r="AO8" s="25" t="s">
        <v>16</v>
      </c>
      <c r="AP8" s="28" t="s">
        <v>17</v>
      </c>
      <c r="AQ8" s="31" t="s">
        <v>19</v>
      </c>
      <c r="AR8" s="25" t="s">
        <v>16</v>
      </c>
      <c r="AS8" s="28" t="s">
        <v>17</v>
      </c>
      <c r="AT8" s="31" t="s">
        <v>19</v>
      </c>
      <c r="AU8" s="25" t="s">
        <v>16</v>
      </c>
      <c r="AV8" s="28" t="s">
        <v>17</v>
      </c>
      <c r="AW8" s="31" t="s">
        <v>19</v>
      </c>
      <c r="AX8" s="25" t="s">
        <v>16</v>
      </c>
      <c r="AY8" s="28" t="s">
        <v>17</v>
      </c>
      <c r="AZ8" s="31" t="s">
        <v>19</v>
      </c>
      <c r="BA8" s="25" t="s">
        <v>16</v>
      </c>
      <c r="BB8" s="28" t="s">
        <v>17</v>
      </c>
      <c r="BC8" s="31" t="s">
        <v>19</v>
      </c>
      <c r="BD8" s="25" t="s">
        <v>16</v>
      </c>
      <c r="BE8" s="28" t="s">
        <v>17</v>
      </c>
      <c r="BF8" s="31" t="s">
        <v>19</v>
      </c>
      <c r="BG8" s="25" t="s">
        <v>16</v>
      </c>
      <c r="BH8" s="28" t="s">
        <v>17</v>
      </c>
      <c r="BI8" s="31" t="s">
        <v>19</v>
      </c>
      <c r="BJ8" s="25" t="s">
        <v>16</v>
      </c>
      <c r="BK8" s="28" t="s">
        <v>17</v>
      </c>
      <c r="BL8" s="31" t="s">
        <v>19</v>
      </c>
      <c r="BM8" s="25" t="s">
        <v>16</v>
      </c>
      <c r="BN8" s="28" t="s">
        <v>17</v>
      </c>
      <c r="BO8" s="31" t="s">
        <v>19</v>
      </c>
      <c r="BP8" s="25" t="s">
        <v>16</v>
      </c>
      <c r="BQ8" s="28" t="s">
        <v>17</v>
      </c>
      <c r="BR8" s="31" t="s">
        <v>19</v>
      </c>
      <c r="BS8" s="25" t="s">
        <v>16</v>
      </c>
      <c r="BT8" s="28" t="s">
        <v>17</v>
      </c>
      <c r="BU8" s="31" t="s">
        <v>19</v>
      </c>
    </row>
    <row r="9" spans="1:73" ht="14.3">
      <c r="A9" s="17"/>
      <c r="B9" s="26"/>
      <c r="C9" s="29"/>
      <c r="D9" s="32"/>
      <c r="E9" s="26"/>
      <c r="F9" s="29"/>
      <c r="G9" s="32"/>
      <c r="H9" s="26"/>
      <c r="I9" s="29"/>
      <c r="J9" s="32"/>
      <c r="K9" s="26"/>
      <c r="L9" s="29"/>
      <c r="M9" s="32"/>
      <c r="N9" s="26"/>
      <c r="O9" s="29"/>
      <c r="P9" s="32"/>
      <c r="Q9" s="26"/>
      <c r="R9" s="29"/>
      <c r="S9" s="32"/>
      <c r="T9" s="26"/>
      <c r="U9" s="29"/>
      <c r="V9" s="32"/>
      <c r="W9" s="26"/>
      <c r="X9" s="29"/>
      <c r="Y9" s="32"/>
      <c r="Z9" s="26"/>
      <c r="AA9" s="29"/>
      <c r="AB9" s="32"/>
      <c r="AC9" s="26"/>
      <c r="AD9" s="29"/>
      <c r="AE9" s="32"/>
      <c r="AF9" s="26"/>
      <c r="AG9" s="29"/>
      <c r="AH9" s="32"/>
      <c r="AI9" s="26"/>
      <c r="AJ9" s="29"/>
      <c r="AK9" s="32"/>
      <c r="AL9" s="26"/>
      <c r="AM9" s="29"/>
      <c r="AN9" s="32"/>
      <c r="AO9" s="26"/>
      <c r="AP9" s="29"/>
      <c r="AQ9" s="32"/>
      <c r="AR9" s="26"/>
      <c r="AS9" s="29"/>
      <c r="AT9" s="32"/>
      <c r="AU9" s="26"/>
      <c r="AV9" s="29"/>
      <c r="AW9" s="32"/>
      <c r="AX9" s="26"/>
      <c r="AY9" s="29"/>
      <c r="AZ9" s="32"/>
      <c r="BA9" s="26"/>
      <c r="BB9" s="29"/>
      <c r="BC9" s="32"/>
      <c r="BD9" s="26"/>
      <c r="BE9" s="29"/>
      <c r="BF9" s="32"/>
      <c r="BG9" s="26"/>
      <c r="BH9" s="29"/>
      <c r="BI9" s="32"/>
      <c r="BJ9" s="26"/>
      <c r="BK9" s="29"/>
      <c r="BL9" s="32"/>
      <c r="BM9" s="26"/>
      <c r="BN9" s="29"/>
      <c r="BO9" s="32"/>
      <c r="BP9" s="26"/>
      <c r="BQ9" s="29"/>
      <c r="BR9" s="32"/>
      <c r="BS9" s="26"/>
      <c r="BT9" s="29"/>
      <c r="BU9" s="32"/>
    </row>
    <row r="10" spans="1:73" s="16" customFormat="1" ht="14.3">
      <c r="A10" s="18" t="s">
        <v>6</v>
      </c>
      <c r="B10" s="27">
        <v>2759</v>
      </c>
      <c r="C10" s="30">
        <v>40084</v>
      </c>
      <c r="D10" s="33">
        <f>IF(B10="&lt;11", "*",B10/C10*1000)</f>
        <v>68.8</v>
      </c>
      <c r="E10" s="27">
        <v>2731</v>
      </c>
      <c r="F10" s="30">
        <v>41536</v>
      </c>
      <c r="G10" s="33">
        <f>IF(E10="&lt;11", "*",E10/F10*1000)</f>
        <v>65.8</v>
      </c>
      <c r="H10" s="27">
        <v>2577</v>
      </c>
      <c r="I10" s="30">
        <v>43401</v>
      </c>
      <c r="J10" s="33">
        <f>IF(H10="&lt;11", "*",H10/I10*1000)</f>
        <v>59.4</v>
      </c>
      <c r="K10" s="27">
        <v>2561</v>
      </c>
      <c r="L10" s="30">
        <v>43822</v>
      </c>
      <c r="M10" s="33">
        <f>IF(K10="&lt;11", "*",K10/L10*1000)</f>
        <v>58.4</v>
      </c>
      <c r="N10" s="27">
        <v>2575</v>
      </c>
      <c r="O10" s="30">
        <v>44110</v>
      </c>
      <c r="P10" s="33">
        <f>IF(N10="&lt;11", "*",N10/O10*1000)</f>
        <v>58.4</v>
      </c>
      <c r="Q10" s="27">
        <v>2410</v>
      </c>
      <c r="R10" s="30">
        <v>43850</v>
      </c>
      <c r="S10" s="33">
        <f>IF(Q10="&lt;11", "*",Q10/R10*1000)</f>
        <v>55</v>
      </c>
      <c r="T10" s="27">
        <v>2586</v>
      </c>
      <c r="U10" s="30">
        <v>45189</v>
      </c>
      <c r="V10" s="33">
        <f>IF(T10="&lt;11", "*",T10/U10*1000)</f>
        <v>57.2</v>
      </c>
      <c r="W10" s="27">
        <v>2681</v>
      </c>
      <c r="X10" s="30">
        <v>47778</v>
      </c>
      <c r="Y10" s="33">
        <f>IF(W10="&lt;11", "*",W10/X10*1000)</f>
        <v>56.1</v>
      </c>
      <c r="Z10" s="27">
        <v>2641</v>
      </c>
      <c r="AA10" s="30">
        <v>47766</v>
      </c>
      <c r="AB10" s="33">
        <f>IF(Z10="&lt;11", "*",Z10/AA10*1000)</f>
        <v>55.3</v>
      </c>
      <c r="AC10" s="27">
        <v>2490</v>
      </c>
      <c r="AD10" s="30">
        <v>45644</v>
      </c>
      <c r="AE10" s="33">
        <f>IF(AC10="&lt;11", "*",AC10/AD10*1000)</f>
        <v>54.6</v>
      </c>
      <c r="AF10" s="27">
        <v>2240</v>
      </c>
      <c r="AG10" s="30">
        <v>45129</v>
      </c>
      <c r="AH10" s="33">
        <f>IF(AF10="&lt;11", "*",AF10/AG10*1000)</f>
        <v>49.6</v>
      </c>
      <c r="AI10" s="27">
        <v>1953</v>
      </c>
      <c r="AJ10" s="30">
        <v>45181</v>
      </c>
      <c r="AK10" s="33">
        <f>IF(AI10="&lt;11", "*",AI10/AJ10*1000)</f>
        <v>43.2</v>
      </c>
      <c r="AL10" s="27">
        <v>1840</v>
      </c>
      <c r="AM10" s="30">
        <v>46290</v>
      </c>
      <c r="AN10" s="33">
        <f>IF(AL10="&lt;11", "*",AL10/AM10*1000)</f>
        <v>39.700000000000003</v>
      </c>
      <c r="AO10" s="27">
        <v>1686</v>
      </c>
      <c r="AP10" s="30">
        <v>47209</v>
      </c>
      <c r="AQ10" s="33">
        <f>IF(AO10="&lt;11", "*",AO10/AP10*1000)</f>
        <v>35.700000000000003</v>
      </c>
      <c r="AR10" s="27">
        <v>1503</v>
      </c>
      <c r="AS10" s="30">
        <v>47736</v>
      </c>
      <c r="AT10" s="33">
        <f>IF(AR10="&lt;11", "*",AR10/AS10*1000)</f>
        <v>31.5</v>
      </c>
      <c r="AU10" s="27">
        <v>1300</v>
      </c>
      <c r="AV10" s="30">
        <v>48131</v>
      </c>
      <c r="AW10" s="33">
        <f>IF(AU10="&lt;11", "*",AU10/AV10*1000)</f>
        <v>27</v>
      </c>
      <c r="AX10" s="27">
        <v>1143</v>
      </c>
      <c r="AY10" s="30">
        <v>47451</v>
      </c>
      <c r="AZ10" s="33">
        <f>IF(AX10="&lt;11", "*",AX10/AY10*1000)</f>
        <v>24.1</v>
      </c>
      <c r="BA10" s="27">
        <v>971</v>
      </c>
      <c r="BB10" s="30">
        <v>46685</v>
      </c>
      <c r="BC10" s="33">
        <f>IF(BA10="&lt;11", "*",BA10/BB10*1000)</f>
        <v>20.8</v>
      </c>
      <c r="BD10" s="27">
        <v>861</v>
      </c>
      <c r="BE10" s="30">
        <v>46529</v>
      </c>
      <c r="BF10" s="33">
        <f>IF(BD10="&lt;11", "*",BD10/BE10*1000)</f>
        <v>18.5</v>
      </c>
      <c r="BG10" s="27">
        <v>778</v>
      </c>
      <c r="BH10" s="30">
        <v>46795</v>
      </c>
      <c r="BI10" s="33">
        <f>IF(BG10="&lt;11", "*",BG10/BH10*1000)</f>
        <v>16.600000000000001</v>
      </c>
      <c r="BJ10" s="27">
        <v>706</v>
      </c>
      <c r="BK10" s="30">
        <v>40731</v>
      </c>
      <c r="BL10" s="33">
        <f>IF(BJ10="&lt;11", "*",BJ10/BK10*1000)</f>
        <v>17.3</v>
      </c>
      <c r="BM10" s="27">
        <v>602</v>
      </c>
      <c r="BN10" s="30">
        <v>39762</v>
      </c>
      <c r="BO10" s="33">
        <f>IF(BM10="&lt;11", "*",BM10/BN10*1000)</f>
        <v>15.1</v>
      </c>
      <c r="BP10" s="27">
        <v>592</v>
      </c>
      <c r="BQ10" s="30">
        <v>39683</v>
      </c>
      <c r="BR10" s="33">
        <f>IF(BP10="&lt;11", "*",BP10/BQ10*1000)</f>
        <v>14.9</v>
      </c>
      <c r="BS10" s="27">
        <v>588</v>
      </c>
      <c r="BT10" s="30">
        <v>39803</v>
      </c>
      <c r="BU10" s="33">
        <f>IF(BS10="&lt;11", "*",BS10/BT10*1000)</f>
        <v>14.8</v>
      </c>
    </row>
    <row r="11" spans="1:73" s="16" customFormat="1" ht="14.3">
      <c r="A11" s="19"/>
      <c r="B11" s="27"/>
      <c r="C11" s="30"/>
      <c r="D11" s="34"/>
      <c r="E11" s="27"/>
      <c r="F11" s="30"/>
      <c r="G11" s="34"/>
      <c r="H11" s="27"/>
      <c r="I11" s="30"/>
      <c r="J11" s="34"/>
      <c r="K11" s="27"/>
      <c r="L11" s="30"/>
      <c r="M11" s="34"/>
      <c r="N11" s="27"/>
      <c r="O11" s="30"/>
      <c r="P11" s="34"/>
      <c r="Q11" s="27"/>
      <c r="R11" s="30"/>
      <c r="S11" s="34"/>
      <c r="T11" s="27"/>
      <c r="U11" s="30"/>
      <c r="V11" s="34"/>
      <c r="W11" s="27"/>
      <c r="X11" s="30"/>
      <c r="Y11" s="34"/>
      <c r="Z11" s="27"/>
      <c r="AA11" s="30"/>
      <c r="AB11" s="34"/>
      <c r="AC11" s="27"/>
      <c r="AD11" s="30"/>
      <c r="AE11" s="34"/>
      <c r="AF11" s="27"/>
      <c r="AG11" s="30"/>
      <c r="AH11" s="34"/>
      <c r="AI11" s="27"/>
      <c r="AJ11" s="30"/>
      <c r="AK11" s="34"/>
      <c r="AL11" s="27"/>
      <c r="AM11" s="30"/>
      <c r="AN11" s="34"/>
      <c r="AO11" s="27"/>
      <c r="AP11" s="30"/>
      <c r="AQ11" s="34"/>
      <c r="AR11" s="27"/>
      <c r="AS11" s="30"/>
      <c r="AT11" s="34"/>
      <c r="AU11" s="27"/>
      <c r="AV11" s="30"/>
      <c r="AW11" s="34"/>
      <c r="AX11" s="27"/>
      <c r="AY11" s="30"/>
      <c r="AZ11" s="34"/>
      <c r="BA11" s="27"/>
      <c r="BB11" s="30"/>
      <c r="BC11" s="34"/>
      <c r="BD11" s="27"/>
      <c r="BE11" s="30"/>
      <c r="BF11" s="34"/>
      <c r="BG11" s="27"/>
      <c r="BH11" s="30"/>
      <c r="BI11" s="34"/>
      <c r="BJ11" s="27"/>
      <c r="BK11" s="30"/>
      <c r="BL11" s="34"/>
      <c r="BM11" s="27"/>
      <c r="BN11" s="30"/>
      <c r="BO11" s="34"/>
      <c r="BP11" s="27"/>
      <c r="BQ11" s="30"/>
      <c r="BR11" s="34"/>
      <c r="BS11" s="27"/>
      <c r="BT11" s="30"/>
      <c r="BU11" s="34"/>
    </row>
    <row r="12" spans="1:73" s="16" customFormat="1" ht="28.55">
      <c r="A12" s="20" t="s">
        <v>21</v>
      </c>
      <c r="B12" s="27"/>
      <c r="C12" s="30"/>
      <c r="D12" s="34"/>
      <c r="E12" s="27"/>
      <c r="F12" s="30"/>
      <c r="G12" s="34"/>
      <c r="H12" s="27"/>
      <c r="I12" s="30"/>
      <c r="J12" s="34"/>
      <c r="K12" s="27"/>
      <c r="L12" s="30"/>
      <c r="M12" s="34"/>
      <c r="N12" s="27"/>
      <c r="O12" s="30"/>
      <c r="P12" s="34"/>
      <c r="Q12" s="27"/>
      <c r="R12" s="30"/>
      <c r="S12" s="34"/>
      <c r="T12" s="27"/>
      <c r="U12" s="30"/>
      <c r="V12" s="34"/>
      <c r="W12" s="27"/>
      <c r="X12" s="30"/>
      <c r="Y12" s="34"/>
      <c r="Z12" s="27"/>
      <c r="AA12" s="30"/>
      <c r="AB12" s="34"/>
      <c r="AC12" s="27"/>
      <c r="AD12" s="30"/>
      <c r="AE12" s="34"/>
      <c r="AF12" s="27"/>
      <c r="AG12" s="30"/>
      <c r="AH12" s="34"/>
      <c r="AI12" s="27"/>
      <c r="AJ12" s="30"/>
      <c r="AK12" s="34"/>
      <c r="AL12" s="27"/>
      <c r="AM12" s="30"/>
      <c r="AN12" s="34"/>
      <c r="AO12" s="27"/>
      <c r="AP12" s="30"/>
      <c r="AQ12" s="34"/>
      <c r="AR12" s="27"/>
      <c r="AS12" s="30"/>
      <c r="AT12" s="34"/>
      <c r="AU12" s="27"/>
      <c r="AV12" s="30"/>
      <c r="AW12" s="34"/>
      <c r="AX12" s="27"/>
      <c r="AY12" s="30"/>
      <c r="AZ12" s="34"/>
      <c r="BA12" s="27"/>
      <c r="BB12" s="30"/>
      <c r="BC12" s="34"/>
      <c r="BD12" s="27"/>
      <c r="BE12" s="30"/>
      <c r="BF12" s="34"/>
      <c r="BG12" s="27"/>
      <c r="BH12" s="30"/>
      <c r="BI12" s="34"/>
      <c r="BJ12" s="27"/>
      <c r="BK12" s="30"/>
      <c r="BL12" s="34"/>
      <c r="BM12" s="27"/>
      <c r="BN12" s="30"/>
      <c r="BO12" s="34"/>
      <c r="BP12" s="27"/>
      <c r="BQ12" s="30"/>
      <c r="BR12" s="34"/>
      <c r="BS12" s="27"/>
      <c r="BT12" s="30"/>
      <c r="BU12" s="34"/>
    </row>
    <row r="13" spans="1:73" s="16" customFormat="1" ht="14.3">
      <c r="A13" s="21" t="s">
        <v>2</v>
      </c>
      <c r="B13" s="27">
        <v>697</v>
      </c>
      <c r="C13" s="30">
        <v>8263</v>
      </c>
      <c r="D13" s="33">
        <f t="shared" ref="D13:D18" si="0">IF(B13="&lt;11", "*",B13/C13*1000)</f>
        <v>84.4</v>
      </c>
      <c r="E13" s="27">
        <v>673</v>
      </c>
      <c r="F13" s="30">
        <v>8390</v>
      </c>
      <c r="G13" s="33">
        <f t="shared" ref="G13:G18" si="1">IF(E13="&lt;11", "*",E13/F13*1000)</f>
        <v>80.2</v>
      </c>
      <c r="H13" s="27">
        <v>615</v>
      </c>
      <c r="I13" s="30">
        <v>8240</v>
      </c>
      <c r="J13" s="33">
        <f t="shared" ref="J13:J18" si="2">IF(H13="&lt;11", "*",H13/I13*1000)</f>
        <v>74.599999999999994</v>
      </c>
      <c r="K13" s="27">
        <v>629</v>
      </c>
      <c r="L13" s="30">
        <v>8165</v>
      </c>
      <c r="M13" s="33">
        <f t="shared" ref="M13:M18" si="3">IF(K13="&lt;11", "*",K13/L13*1000)</f>
        <v>77</v>
      </c>
      <c r="N13" s="27">
        <v>615</v>
      </c>
      <c r="O13" s="30">
        <v>7977</v>
      </c>
      <c r="P13" s="33">
        <f t="shared" ref="P13:P18" si="4">IF(N13="&lt;11", "*",N13/O13*1000)</f>
        <v>77.099999999999994</v>
      </c>
      <c r="Q13" s="27">
        <v>633</v>
      </c>
      <c r="R13" s="30">
        <v>8147</v>
      </c>
      <c r="S13" s="33">
        <f t="shared" ref="S13:S18" si="5">IF(Q13="&lt;11", "*",Q13/R13*1000)</f>
        <v>77.7</v>
      </c>
      <c r="T13" s="27">
        <v>638</v>
      </c>
      <c r="U13" s="30">
        <v>8283</v>
      </c>
      <c r="V13" s="33">
        <f t="shared" ref="V13:V18" si="6">IF(T13="&lt;11", "*",T13/U13*1000)</f>
        <v>77</v>
      </c>
      <c r="W13" s="27">
        <v>619</v>
      </c>
      <c r="X13" s="30">
        <v>8572</v>
      </c>
      <c r="Y13" s="33">
        <f t="shared" ref="Y13:Y18" si="7">IF(W13="&lt;11", "*",W13/X13*1000)</f>
        <v>72.2</v>
      </c>
      <c r="Z13" s="27">
        <v>627</v>
      </c>
      <c r="AA13" s="30">
        <v>8777</v>
      </c>
      <c r="AB13" s="33">
        <f t="shared" ref="AB13:AB18" si="8">IF(Z13="&lt;11", "*",Z13/AA13*1000)</f>
        <v>71.400000000000006</v>
      </c>
      <c r="AC13" s="27">
        <v>589</v>
      </c>
      <c r="AD13" s="30">
        <v>8565</v>
      </c>
      <c r="AE13" s="33">
        <f t="shared" ref="AE13:AE18" si="9">IF(AC13="&lt;11", "*",AC13/AD13*1000)</f>
        <v>68.8</v>
      </c>
      <c r="AF13" s="27">
        <v>501</v>
      </c>
      <c r="AG13" s="30">
        <v>8011</v>
      </c>
      <c r="AH13" s="33">
        <f t="shared" ref="AH13:AH18" si="10">IF(AF13="&lt;11", "*",AF13/AG13*1000)</f>
        <v>62.5</v>
      </c>
      <c r="AI13" s="27">
        <v>433</v>
      </c>
      <c r="AJ13" s="30">
        <v>6980</v>
      </c>
      <c r="AK13" s="33">
        <f t="shared" ref="AK13:AK18" si="11">IF(AI13="&lt;11", "*",AI13/AJ13*1000)</f>
        <v>62</v>
      </c>
      <c r="AL13" s="27">
        <v>424</v>
      </c>
      <c r="AM13" s="30">
        <v>6843</v>
      </c>
      <c r="AN13" s="33">
        <f t="shared" ref="AN13:AN18" si="12">IF(AL13="&lt;11", "*",AL13/AM13*1000)</f>
        <v>62</v>
      </c>
      <c r="AO13" s="27">
        <v>419</v>
      </c>
      <c r="AP13" s="30">
        <v>6946</v>
      </c>
      <c r="AQ13" s="33">
        <f t="shared" ref="AQ13:AQ18" si="13">IF(AO13="&lt;11", "*",AO13/AP13*1000)</f>
        <v>60.3</v>
      </c>
      <c r="AR13" s="27">
        <v>358</v>
      </c>
      <c r="AS13" s="30">
        <v>6817</v>
      </c>
      <c r="AT13" s="33">
        <f t="shared" ref="AT13:AT18" si="14">IF(AR13="&lt;11", "*",AR13/AS13*1000)</f>
        <v>52.5</v>
      </c>
      <c r="AU13" s="27">
        <v>282</v>
      </c>
      <c r="AV13" s="30">
        <v>7226</v>
      </c>
      <c r="AW13" s="33">
        <f t="shared" ref="AW13:AW18" si="15">IF(AU13="&lt;11", "*",AU13/AV13*1000)</f>
        <v>39</v>
      </c>
      <c r="AX13" s="27">
        <v>257</v>
      </c>
      <c r="AY13" s="30">
        <v>7061</v>
      </c>
      <c r="AZ13" s="33">
        <f t="shared" ref="AZ13:AZ18" si="16">IF(AX13="&lt;11", "*",AX13/AY13*1000)</f>
        <v>36.4</v>
      </c>
      <c r="BA13" s="27">
        <v>226</v>
      </c>
      <c r="BB13" s="30">
        <v>6945</v>
      </c>
      <c r="BC13" s="33">
        <f t="shared" ref="BC13:BC18" si="17">IF(BA13="&lt;11", "*",BA13/BB13*1000)</f>
        <v>32.5</v>
      </c>
      <c r="BD13" s="27">
        <v>155</v>
      </c>
      <c r="BE13" s="30">
        <v>7174</v>
      </c>
      <c r="BF13" s="33">
        <f t="shared" ref="BF13:BF18" si="18">IF(BD13="&lt;11", "*",BD13/BE13*1000)</f>
        <v>21.6</v>
      </c>
      <c r="BG13" s="27">
        <v>154</v>
      </c>
      <c r="BH13" s="30">
        <v>7440</v>
      </c>
      <c r="BI13" s="33">
        <f t="shared" ref="BI13:BI18" si="19">IF(BG13="&lt;11", "*",BG13/BH13*1000)</f>
        <v>20.7</v>
      </c>
      <c r="BJ13" s="27">
        <v>141</v>
      </c>
      <c r="BK13" s="30">
        <v>7389</v>
      </c>
      <c r="BL13" s="33">
        <f t="shared" ref="BL13:BL18" si="20">IF(BJ13="&lt;11", "*",BJ13/BK13*1000)</f>
        <v>19.100000000000001</v>
      </c>
      <c r="BM13" s="27">
        <v>125</v>
      </c>
      <c r="BN13" s="30">
        <v>6482</v>
      </c>
      <c r="BO13" s="33">
        <f t="shared" ref="BO13:BO18" si="21">IF(BM13="&lt;11", "*",BM13/BN13*1000)</f>
        <v>19.3</v>
      </c>
      <c r="BP13" s="27">
        <v>106</v>
      </c>
      <c r="BQ13" s="30">
        <v>6400</v>
      </c>
      <c r="BR13" s="33">
        <f t="shared" ref="BR13:BR18" si="22">IF(BP13="&lt;11", "*",BP13/BQ13*1000)</f>
        <v>16.600000000000001</v>
      </c>
      <c r="BS13" s="27">
        <v>130</v>
      </c>
      <c r="BT13" s="30">
        <v>6418</v>
      </c>
      <c r="BU13" s="33">
        <f t="shared" ref="BU13:BU18" si="23">IF(BS13="&lt;11", "*",BS13/BT13*1000)</f>
        <v>20.3</v>
      </c>
    </row>
    <row r="14" spans="1:73" s="16" customFormat="1" ht="14.3">
      <c r="A14" s="21" t="s">
        <v>4</v>
      </c>
      <c r="B14" s="27">
        <v>417</v>
      </c>
      <c r="C14" s="30">
        <v>5875</v>
      </c>
      <c r="D14" s="33">
        <f t="shared" si="0"/>
        <v>71</v>
      </c>
      <c r="E14" s="27">
        <v>408</v>
      </c>
      <c r="F14" s="30">
        <v>6198</v>
      </c>
      <c r="G14" s="33">
        <f t="shared" si="1"/>
        <v>65.8</v>
      </c>
      <c r="H14" s="27">
        <v>384</v>
      </c>
      <c r="I14" s="30">
        <v>6531</v>
      </c>
      <c r="J14" s="33">
        <f t="shared" si="2"/>
        <v>58.8</v>
      </c>
      <c r="K14" s="27">
        <v>385</v>
      </c>
      <c r="L14" s="30">
        <v>6543</v>
      </c>
      <c r="M14" s="33">
        <f t="shared" si="3"/>
        <v>58.8</v>
      </c>
      <c r="N14" s="27">
        <v>388</v>
      </c>
      <c r="O14" s="30">
        <v>6540</v>
      </c>
      <c r="P14" s="33">
        <f t="shared" si="4"/>
        <v>59.3</v>
      </c>
      <c r="Q14" s="27">
        <v>333</v>
      </c>
      <c r="R14" s="30">
        <v>6278</v>
      </c>
      <c r="S14" s="33">
        <f t="shared" si="5"/>
        <v>53</v>
      </c>
      <c r="T14" s="27">
        <v>374</v>
      </c>
      <c r="U14" s="30">
        <v>6425</v>
      </c>
      <c r="V14" s="33">
        <f t="shared" si="6"/>
        <v>58.2</v>
      </c>
      <c r="W14" s="27">
        <v>421</v>
      </c>
      <c r="X14" s="30">
        <v>6957</v>
      </c>
      <c r="Y14" s="33">
        <f t="shared" si="7"/>
        <v>60.5</v>
      </c>
      <c r="Z14" s="27">
        <v>422</v>
      </c>
      <c r="AA14" s="30">
        <v>6725</v>
      </c>
      <c r="AB14" s="33">
        <f t="shared" si="8"/>
        <v>62.8</v>
      </c>
      <c r="AC14" s="27">
        <v>357</v>
      </c>
      <c r="AD14" s="30">
        <v>6237</v>
      </c>
      <c r="AE14" s="33">
        <f t="shared" si="9"/>
        <v>57.2</v>
      </c>
      <c r="AF14" s="27">
        <v>318</v>
      </c>
      <c r="AG14" s="30">
        <v>6425</v>
      </c>
      <c r="AH14" s="33">
        <f t="shared" si="10"/>
        <v>49.5</v>
      </c>
      <c r="AI14" s="27">
        <v>300</v>
      </c>
      <c r="AJ14" s="30">
        <v>6364</v>
      </c>
      <c r="AK14" s="33">
        <f t="shared" si="11"/>
        <v>47.1</v>
      </c>
      <c r="AL14" s="27">
        <v>267</v>
      </c>
      <c r="AM14" s="30">
        <v>6426</v>
      </c>
      <c r="AN14" s="33">
        <f t="shared" si="12"/>
        <v>41.5</v>
      </c>
      <c r="AO14" s="27">
        <v>250</v>
      </c>
      <c r="AP14" s="30">
        <v>6471</v>
      </c>
      <c r="AQ14" s="33">
        <f t="shared" si="13"/>
        <v>38.6</v>
      </c>
      <c r="AR14" s="27">
        <v>236</v>
      </c>
      <c r="AS14" s="30">
        <v>6407</v>
      </c>
      <c r="AT14" s="33">
        <f t="shared" si="14"/>
        <v>36.799999999999997</v>
      </c>
      <c r="AU14" s="27">
        <v>216</v>
      </c>
      <c r="AV14" s="30">
        <v>6265</v>
      </c>
      <c r="AW14" s="33">
        <f t="shared" si="15"/>
        <v>34.5</v>
      </c>
      <c r="AX14" s="27">
        <v>168</v>
      </c>
      <c r="AY14" s="30">
        <v>6163</v>
      </c>
      <c r="AZ14" s="33">
        <f t="shared" si="16"/>
        <v>27.3</v>
      </c>
      <c r="BA14" s="27">
        <v>144</v>
      </c>
      <c r="BB14" s="30">
        <v>5992</v>
      </c>
      <c r="BC14" s="33">
        <f t="shared" si="17"/>
        <v>24</v>
      </c>
      <c r="BD14" s="27">
        <v>141</v>
      </c>
      <c r="BE14" s="30">
        <v>5753</v>
      </c>
      <c r="BF14" s="33">
        <f t="shared" si="18"/>
        <v>24.5</v>
      </c>
      <c r="BG14" s="27">
        <v>107</v>
      </c>
      <c r="BH14" s="30">
        <v>5810</v>
      </c>
      <c r="BI14" s="33">
        <f t="shared" si="19"/>
        <v>18.399999999999999</v>
      </c>
      <c r="BJ14" s="27">
        <v>112</v>
      </c>
      <c r="BK14" s="30">
        <v>5357</v>
      </c>
      <c r="BL14" s="33">
        <f t="shared" si="20"/>
        <v>20.9</v>
      </c>
      <c r="BM14" s="27">
        <v>95</v>
      </c>
      <c r="BN14" s="30">
        <v>5608</v>
      </c>
      <c r="BO14" s="33">
        <f t="shared" si="21"/>
        <v>16.899999999999999</v>
      </c>
      <c r="BP14" s="27">
        <v>77</v>
      </c>
      <c r="BQ14" s="30">
        <v>5615</v>
      </c>
      <c r="BR14" s="33">
        <f t="shared" si="22"/>
        <v>13.7</v>
      </c>
      <c r="BS14" s="27">
        <v>82</v>
      </c>
      <c r="BT14" s="30">
        <v>5676</v>
      </c>
      <c r="BU14" s="33">
        <f t="shared" si="23"/>
        <v>14.4</v>
      </c>
    </row>
    <row r="15" spans="1:73" s="16" customFormat="1" ht="14.3">
      <c r="A15" s="21" t="s">
        <v>11</v>
      </c>
      <c r="B15" s="27">
        <v>163</v>
      </c>
      <c r="C15" s="30">
        <v>8624</v>
      </c>
      <c r="D15" s="33">
        <f t="shared" si="0"/>
        <v>18.899999999999999</v>
      </c>
      <c r="E15" s="27">
        <v>196</v>
      </c>
      <c r="F15" s="30">
        <v>8013</v>
      </c>
      <c r="G15" s="33">
        <f t="shared" si="1"/>
        <v>24.5</v>
      </c>
      <c r="H15" s="27">
        <v>165</v>
      </c>
      <c r="I15" s="30">
        <v>8101</v>
      </c>
      <c r="J15" s="33">
        <f t="shared" si="2"/>
        <v>20.399999999999999</v>
      </c>
      <c r="K15" s="27">
        <v>152</v>
      </c>
      <c r="L15" s="30">
        <v>8160</v>
      </c>
      <c r="M15" s="33">
        <f t="shared" si="3"/>
        <v>18.600000000000001</v>
      </c>
      <c r="N15" s="27">
        <v>155</v>
      </c>
      <c r="O15" s="30">
        <v>8370</v>
      </c>
      <c r="P15" s="33">
        <f t="shared" si="4"/>
        <v>18.5</v>
      </c>
      <c r="Q15" s="27">
        <v>137</v>
      </c>
      <c r="R15" s="30">
        <v>8156</v>
      </c>
      <c r="S15" s="33">
        <f t="shared" si="5"/>
        <v>16.8</v>
      </c>
      <c r="T15" s="27">
        <v>164</v>
      </c>
      <c r="U15" s="30">
        <v>8314</v>
      </c>
      <c r="V15" s="33">
        <f t="shared" si="6"/>
        <v>19.7</v>
      </c>
      <c r="W15" s="27">
        <v>170</v>
      </c>
      <c r="X15" s="30">
        <v>8969</v>
      </c>
      <c r="Y15" s="33">
        <f t="shared" si="7"/>
        <v>19</v>
      </c>
      <c r="Z15" s="27">
        <v>146</v>
      </c>
      <c r="AA15" s="30">
        <v>8974</v>
      </c>
      <c r="AB15" s="33">
        <f t="shared" si="8"/>
        <v>16.3</v>
      </c>
      <c r="AC15" s="27">
        <v>132</v>
      </c>
      <c r="AD15" s="30">
        <v>8614</v>
      </c>
      <c r="AE15" s="33">
        <f t="shared" si="9"/>
        <v>15.3</v>
      </c>
      <c r="AF15" s="27">
        <v>149</v>
      </c>
      <c r="AG15" s="30">
        <v>9254</v>
      </c>
      <c r="AH15" s="33">
        <f t="shared" si="10"/>
        <v>16.100000000000001</v>
      </c>
      <c r="AI15" s="27">
        <v>124</v>
      </c>
      <c r="AJ15" s="30">
        <v>10302</v>
      </c>
      <c r="AK15" s="33">
        <f t="shared" si="11"/>
        <v>12</v>
      </c>
      <c r="AL15" s="27">
        <v>105</v>
      </c>
      <c r="AM15" s="30">
        <v>10792</v>
      </c>
      <c r="AN15" s="33">
        <f t="shared" si="12"/>
        <v>9.6999999999999993</v>
      </c>
      <c r="AO15" s="27">
        <v>100</v>
      </c>
      <c r="AP15" s="30">
        <v>11106</v>
      </c>
      <c r="AQ15" s="33">
        <f t="shared" si="13"/>
        <v>9</v>
      </c>
      <c r="AR15" s="27">
        <v>74</v>
      </c>
      <c r="AS15" s="30">
        <v>11485</v>
      </c>
      <c r="AT15" s="33">
        <f t="shared" si="14"/>
        <v>6.4</v>
      </c>
      <c r="AU15" s="27">
        <v>80</v>
      </c>
      <c r="AV15" s="30">
        <v>11337</v>
      </c>
      <c r="AW15" s="33">
        <f t="shared" si="15"/>
        <v>7.1</v>
      </c>
      <c r="AX15" s="27">
        <v>71</v>
      </c>
      <c r="AY15" s="30">
        <v>11431</v>
      </c>
      <c r="AZ15" s="33">
        <f t="shared" si="16"/>
        <v>6.2</v>
      </c>
      <c r="BA15" s="27">
        <v>64</v>
      </c>
      <c r="BB15" s="30">
        <v>11358</v>
      </c>
      <c r="BC15" s="33">
        <f t="shared" si="17"/>
        <v>5.6</v>
      </c>
      <c r="BD15" s="27">
        <v>55</v>
      </c>
      <c r="BE15" s="30">
        <v>11466</v>
      </c>
      <c r="BF15" s="33">
        <f t="shared" si="18"/>
        <v>4.8</v>
      </c>
      <c r="BG15" s="27">
        <v>49</v>
      </c>
      <c r="BH15" s="30">
        <v>11348</v>
      </c>
      <c r="BI15" s="33">
        <f t="shared" si="19"/>
        <v>4.3</v>
      </c>
      <c r="BJ15" s="27">
        <v>44</v>
      </c>
      <c r="BK15" s="30">
        <v>8259</v>
      </c>
      <c r="BL15" s="33">
        <f t="shared" si="20"/>
        <v>5.3</v>
      </c>
      <c r="BM15" s="27">
        <v>31</v>
      </c>
      <c r="BN15" s="30">
        <v>7606</v>
      </c>
      <c r="BO15" s="33">
        <f t="shared" si="21"/>
        <v>4.0999999999999996</v>
      </c>
      <c r="BP15" s="27">
        <v>42</v>
      </c>
      <c r="BQ15" s="30">
        <v>7742</v>
      </c>
      <c r="BR15" s="33">
        <f t="shared" si="22"/>
        <v>5.4</v>
      </c>
      <c r="BS15" s="27">
        <v>33</v>
      </c>
      <c r="BT15" s="30">
        <v>7575</v>
      </c>
      <c r="BU15" s="33">
        <f t="shared" si="23"/>
        <v>4.4000000000000004</v>
      </c>
    </row>
    <row r="16" spans="1:73" s="16" customFormat="1" ht="14.3">
      <c r="A16" s="21" t="s">
        <v>9</v>
      </c>
      <c r="B16" s="27">
        <v>467</v>
      </c>
      <c r="C16" s="30">
        <v>5577</v>
      </c>
      <c r="D16" s="33">
        <f t="shared" si="0"/>
        <v>83.7</v>
      </c>
      <c r="E16" s="27">
        <v>449</v>
      </c>
      <c r="F16" s="30">
        <v>6070</v>
      </c>
      <c r="G16" s="33">
        <f t="shared" si="1"/>
        <v>74</v>
      </c>
      <c r="H16" s="27">
        <v>434</v>
      </c>
      <c r="I16" s="30">
        <v>6544</v>
      </c>
      <c r="J16" s="33">
        <f t="shared" si="2"/>
        <v>66.3</v>
      </c>
      <c r="K16" s="27">
        <v>438</v>
      </c>
      <c r="L16" s="30">
        <v>6677</v>
      </c>
      <c r="M16" s="33">
        <f t="shared" si="3"/>
        <v>65.599999999999994</v>
      </c>
      <c r="N16" s="27">
        <v>419</v>
      </c>
      <c r="O16" s="30">
        <v>6691</v>
      </c>
      <c r="P16" s="33">
        <f t="shared" si="4"/>
        <v>62.6</v>
      </c>
      <c r="Q16" s="27">
        <v>373</v>
      </c>
      <c r="R16" s="30">
        <v>6574</v>
      </c>
      <c r="S16" s="33">
        <f t="shared" si="5"/>
        <v>56.7</v>
      </c>
      <c r="T16" s="27">
        <v>404</v>
      </c>
      <c r="U16" s="30">
        <v>6956</v>
      </c>
      <c r="V16" s="33">
        <f t="shared" si="6"/>
        <v>58.1</v>
      </c>
      <c r="W16" s="27">
        <v>457</v>
      </c>
      <c r="X16" s="30">
        <v>7279</v>
      </c>
      <c r="Y16" s="33">
        <f t="shared" si="7"/>
        <v>62.8</v>
      </c>
      <c r="Z16" s="27">
        <v>437</v>
      </c>
      <c r="AA16" s="30">
        <v>7218</v>
      </c>
      <c r="AB16" s="33">
        <f t="shared" si="8"/>
        <v>60.5</v>
      </c>
      <c r="AC16" s="27">
        <v>416</v>
      </c>
      <c r="AD16" s="30">
        <v>6798</v>
      </c>
      <c r="AE16" s="33">
        <f t="shared" si="9"/>
        <v>61.2</v>
      </c>
      <c r="AF16" s="27">
        <v>387</v>
      </c>
      <c r="AG16" s="30">
        <v>6341</v>
      </c>
      <c r="AH16" s="33">
        <f t="shared" si="10"/>
        <v>61</v>
      </c>
      <c r="AI16" s="27">
        <v>335</v>
      </c>
      <c r="AJ16" s="30">
        <v>6454</v>
      </c>
      <c r="AK16" s="33">
        <f t="shared" si="11"/>
        <v>51.9</v>
      </c>
      <c r="AL16" s="27">
        <v>277</v>
      </c>
      <c r="AM16" s="30">
        <v>6646</v>
      </c>
      <c r="AN16" s="33">
        <f t="shared" si="12"/>
        <v>41.7</v>
      </c>
      <c r="AO16" s="27">
        <v>293</v>
      </c>
      <c r="AP16" s="30">
        <v>6737</v>
      </c>
      <c r="AQ16" s="33">
        <f t="shared" si="13"/>
        <v>43.5</v>
      </c>
      <c r="AR16" s="27">
        <v>257</v>
      </c>
      <c r="AS16" s="30">
        <v>6828</v>
      </c>
      <c r="AT16" s="33">
        <f t="shared" si="14"/>
        <v>37.6</v>
      </c>
      <c r="AU16" s="27">
        <v>225</v>
      </c>
      <c r="AV16" s="30">
        <v>6955</v>
      </c>
      <c r="AW16" s="33">
        <f t="shared" si="15"/>
        <v>32.4</v>
      </c>
      <c r="AX16" s="27">
        <v>205</v>
      </c>
      <c r="AY16" s="30">
        <v>6880</v>
      </c>
      <c r="AZ16" s="33">
        <f t="shared" si="16"/>
        <v>29.8</v>
      </c>
      <c r="BA16" s="27">
        <v>162</v>
      </c>
      <c r="BB16" s="30">
        <v>6724</v>
      </c>
      <c r="BC16" s="33">
        <f t="shared" si="17"/>
        <v>24.1</v>
      </c>
      <c r="BD16" s="27">
        <v>170</v>
      </c>
      <c r="BE16" s="30">
        <v>6595</v>
      </c>
      <c r="BF16" s="33">
        <f t="shared" si="18"/>
        <v>25.8</v>
      </c>
      <c r="BG16" s="27">
        <v>163</v>
      </c>
      <c r="BH16" s="30">
        <v>6617</v>
      </c>
      <c r="BI16" s="33">
        <f t="shared" si="19"/>
        <v>24.6</v>
      </c>
      <c r="BJ16" s="27">
        <v>140</v>
      </c>
      <c r="BK16" s="30">
        <v>5526</v>
      </c>
      <c r="BL16" s="33">
        <f t="shared" si="20"/>
        <v>25.3</v>
      </c>
      <c r="BM16" s="27">
        <v>137</v>
      </c>
      <c r="BN16" s="30">
        <v>5753</v>
      </c>
      <c r="BO16" s="33">
        <f t="shared" si="21"/>
        <v>23.8</v>
      </c>
      <c r="BP16" s="27">
        <v>112</v>
      </c>
      <c r="BQ16" s="30">
        <v>5790</v>
      </c>
      <c r="BR16" s="33">
        <f t="shared" si="22"/>
        <v>19.3</v>
      </c>
      <c r="BS16" s="27">
        <v>126</v>
      </c>
      <c r="BT16" s="30">
        <v>5818</v>
      </c>
      <c r="BU16" s="33">
        <f t="shared" si="23"/>
        <v>21.7</v>
      </c>
    </row>
    <row r="17" spans="1:73" s="16" customFormat="1" ht="14.3">
      <c r="A17" s="21" t="s">
        <v>10</v>
      </c>
      <c r="B17" s="27">
        <v>407</v>
      </c>
      <c r="C17" s="30">
        <v>5895</v>
      </c>
      <c r="D17" s="33">
        <f t="shared" si="0"/>
        <v>69</v>
      </c>
      <c r="E17" s="27">
        <v>400</v>
      </c>
      <c r="F17" s="30">
        <v>6798</v>
      </c>
      <c r="G17" s="33">
        <f t="shared" si="1"/>
        <v>58.8</v>
      </c>
      <c r="H17" s="27">
        <v>411</v>
      </c>
      <c r="I17" s="30">
        <v>7585</v>
      </c>
      <c r="J17" s="33">
        <f t="shared" si="2"/>
        <v>54.2</v>
      </c>
      <c r="K17" s="27">
        <v>412</v>
      </c>
      <c r="L17" s="30">
        <v>7656</v>
      </c>
      <c r="M17" s="33">
        <f t="shared" si="3"/>
        <v>53.8</v>
      </c>
      <c r="N17" s="27">
        <v>455</v>
      </c>
      <c r="O17" s="30">
        <v>7718</v>
      </c>
      <c r="P17" s="33">
        <f t="shared" si="4"/>
        <v>59</v>
      </c>
      <c r="Q17" s="27">
        <v>378</v>
      </c>
      <c r="R17" s="30">
        <v>7797</v>
      </c>
      <c r="S17" s="33">
        <f t="shared" si="5"/>
        <v>48.5</v>
      </c>
      <c r="T17" s="27">
        <v>412</v>
      </c>
      <c r="U17" s="30">
        <v>8051</v>
      </c>
      <c r="V17" s="33">
        <f t="shared" si="6"/>
        <v>51.2</v>
      </c>
      <c r="W17" s="27">
        <v>433</v>
      </c>
      <c r="X17" s="30">
        <v>8579</v>
      </c>
      <c r="Y17" s="33">
        <f t="shared" si="7"/>
        <v>50.5</v>
      </c>
      <c r="Z17" s="27">
        <v>390</v>
      </c>
      <c r="AA17" s="30">
        <v>8521</v>
      </c>
      <c r="AB17" s="33">
        <f t="shared" si="8"/>
        <v>45.8</v>
      </c>
      <c r="AC17" s="27">
        <v>425</v>
      </c>
      <c r="AD17" s="30">
        <v>8157</v>
      </c>
      <c r="AE17" s="33">
        <f t="shared" si="9"/>
        <v>52.1</v>
      </c>
      <c r="AF17" s="27">
        <v>340</v>
      </c>
      <c r="AG17" s="30">
        <v>7599</v>
      </c>
      <c r="AH17" s="33">
        <f t="shared" si="10"/>
        <v>44.7</v>
      </c>
      <c r="AI17" s="27">
        <v>303</v>
      </c>
      <c r="AJ17" s="30">
        <v>7902</v>
      </c>
      <c r="AK17" s="33">
        <f t="shared" si="11"/>
        <v>38.299999999999997</v>
      </c>
      <c r="AL17" s="27">
        <v>310</v>
      </c>
      <c r="AM17" s="30">
        <v>8262</v>
      </c>
      <c r="AN17" s="33">
        <f t="shared" si="12"/>
        <v>37.5</v>
      </c>
      <c r="AO17" s="27">
        <v>276</v>
      </c>
      <c r="AP17" s="30">
        <v>8565</v>
      </c>
      <c r="AQ17" s="33">
        <f t="shared" si="13"/>
        <v>32.200000000000003</v>
      </c>
      <c r="AR17" s="27">
        <v>249</v>
      </c>
      <c r="AS17" s="30">
        <v>8679</v>
      </c>
      <c r="AT17" s="33">
        <f t="shared" si="14"/>
        <v>28.7</v>
      </c>
      <c r="AU17" s="27">
        <v>190</v>
      </c>
      <c r="AV17" s="30">
        <v>8871</v>
      </c>
      <c r="AW17" s="33">
        <f t="shared" si="15"/>
        <v>21.4</v>
      </c>
      <c r="AX17" s="27">
        <v>176</v>
      </c>
      <c r="AY17" s="30">
        <v>8583</v>
      </c>
      <c r="AZ17" s="33">
        <f t="shared" si="16"/>
        <v>20.5</v>
      </c>
      <c r="BA17" s="27">
        <v>159</v>
      </c>
      <c r="BB17" s="30">
        <v>8531</v>
      </c>
      <c r="BC17" s="33">
        <f t="shared" si="17"/>
        <v>18.600000000000001</v>
      </c>
      <c r="BD17" s="27">
        <v>136</v>
      </c>
      <c r="BE17" s="30">
        <v>8490</v>
      </c>
      <c r="BF17" s="33">
        <f t="shared" si="18"/>
        <v>16</v>
      </c>
      <c r="BG17" s="27">
        <v>130</v>
      </c>
      <c r="BH17" s="30">
        <v>8404</v>
      </c>
      <c r="BI17" s="33">
        <f t="shared" si="19"/>
        <v>15.5</v>
      </c>
      <c r="BJ17" s="27">
        <v>100</v>
      </c>
      <c r="BK17" s="30">
        <v>7556</v>
      </c>
      <c r="BL17" s="33">
        <f t="shared" si="20"/>
        <v>13.2</v>
      </c>
      <c r="BM17" s="27">
        <v>80</v>
      </c>
      <c r="BN17" s="30">
        <v>7482</v>
      </c>
      <c r="BO17" s="33">
        <f t="shared" si="21"/>
        <v>10.7</v>
      </c>
      <c r="BP17" s="27">
        <v>124</v>
      </c>
      <c r="BQ17" s="30">
        <v>7266</v>
      </c>
      <c r="BR17" s="33">
        <f t="shared" si="22"/>
        <v>17.100000000000001</v>
      </c>
      <c r="BS17" s="27">
        <v>98</v>
      </c>
      <c r="BT17" s="30">
        <v>7341</v>
      </c>
      <c r="BU17" s="33">
        <f t="shared" si="23"/>
        <v>13.3</v>
      </c>
    </row>
    <row r="18" spans="1:73" s="16" customFormat="1" ht="14.3">
      <c r="A18" s="21" t="s">
        <v>3</v>
      </c>
      <c r="B18" s="27">
        <v>598</v>
      </c>
      <c r="C18" s="30">
        <v>5850</v>
      </c>
      <c r="D18" s="33">
        <f t="shared" si="0"/>
        <v>102.2</v>
      </c>
      <c r="E18" s="27">
        <v>582</v>
      </c>
      <c r="F18" s="30">
        <v>6067</v>
      </c>
      <c r="G18" s="33">
        <f t="shared" si="1"/>
        <v>95.9</v>
      </c>
      <c r="H18" s="27">
        <v>550</v>
      </c>
      <c r="I18" s="30">
        <v>6400</v>
      </c>
      <c r="J18" s="33">
        <f t="shared" si="2"/>
        <v>85.9</v>
      </c>
      <c r="K18" s="27">
        <v>536</v>
      </c>
      <c r="L18" s="30">
        <v>6621</v>
      </c>
      <c r="M18" s="33">
        <f t="shared" si="3"/>
        <v>81</v>
      </c>
      <c r="N18" s="27">
        <v>533</v>
      </c>
      <c r="O18" s="30">
        <v>6814</v>
      </c>
      <c r="P18" s="33">
        <f t="shared" si="4"/>
        <v>78.2</v>
      </c>
      <c r="Q18" s="27">
        <v>525</v>
      </c>
      <c r="R18" s="30">
        <v>6898</v>
      </c>
      <c r="S18" s="33">
        <f t="shared" si="5"/>
        <v>76.099999999999994</v>
      </c>
      <c r="T18" s="27">
        <v>573</v>
      </c>
      <c r="U18" s="30">
        <v>7160</v>
      </c>
      <c r="V18" s="33">
        <f t="shared" si="6"/>
        <v>80</v>
      </c>
      <c r="W18" s="27">
        <v>561</v>
      </c>
      <c r="X18" s="30">
        <v>7422</v>
      </c>
      <c r="Y18" s="33">
        <f t="shared" si="7"/>
        <v>75.599999999999994</v>
      </c>
      <c r="Z18" s="27">
        <v>606</v>
      </c>
      <c r="AA18" s="30">
        <v>7551</v>
      </c>
      <c r="AB18" s="33">
        <f t="shared" si="8"/>
        <v>80.3</v>
      </c>
      <c r="AC18" s="27">
        <v>553</v>
      </c>
      <c r="AD18" s="30">
        <v>7273</v>
      </c>
      <c r="AE18" s="33">
        <f t="shared" si="9"/>
        <v>76</v>
      </c>
      <c r="AF18" s="27">
        <v>544</v>
      </c>
      <c r="AG18" s="30">
        <v>7499</v>
      </c>
      <c r="AH18" s="33">
        <f t="shared" si="10"/>
        <v>72.5</v>
      </c>
      <c r="AI18" s="27">
        <v>428</v>
      </c>
      <c r="AJ18" s="30">
        <v>7179</v>
      </c>
      <c r="AK18" s="33">
        <f t="shared" si="11"/>
        <v>59.6</v>
      </c>
      <c r="AL18" s="27">
        <v>434</v>
      </c>
      <c r="AM18" s="30">
        <v>7321</v>
      </c>
      <c r="AN18" s="33">
        <f t="shared" si="12"/>
        <v>59.3</v>
      </c>
      <c r="AO18" s="27">
        <v>331</v>
      </c>
      <c r="AP18" s="30">
        <v>7384</v>
      </c>
      <c r="AQ18" s="33">
        <f t="shared" si="13"/>
        <v>44.8</v>
      </c>
      <c r="AR18" s="27">
        <v>314</v>
      </c>
      <c r="AS18" s="30">
        <v>7520</v>
      </c>
      <c r="AT18" s="33">
        <f t="shared" si="14"/>
        <v>41.8</v>
      </c>
      <c r="AU18" s="27">
        <v>287</v>
      </c>
      <c r="AV18" s="30">
        <v>7477</v>
      </c>
      <c r="AW18" s="33">
        <f t="shared" si="15"/>
        <v>38.4</v>
      </c>
      <c r="AX18" s="27">
        <v>256</v>
      </c>
      <c r="AY18" s="30">
        <v>7333</v>
      </c>
      <c r="AZ18" s="33">
        <f t="shared" si="16"/>
        <v>34.9</v>
      </c>
      <c r="BA18" s="27">
        <v>216</v>
      </c>
      <c r="BB18" s="30">
        <v>7135</v>
      </c>
      <c r="BC18" s="33">
        <f t="shared" si="17"/>
        <v>30.3</v>
      </c>
      <c r="BD18" s="27">
        <v>204</v>
      </c>
      <c r="BE18" s="30">
        <v>7051</v>
      </c>
      <c r="BF18" s="33">
        <f t="shared" si="18"/>
        <v>28.9</v>
      </c>
      <c r="BG18" s="27">
        <v>169</v>
      </c>
      <c r="BH18" s="30">
        <v>7176</v>
      </c>
      <c r="BI18" s="33">
        <f t="shared" si="19"/>
        <v>23.6</v>
      </c>
      <c r="BJ18" s="27">
        <v>168</v>
      </c>
      <c r="BK18" s="30">
        <v>6644</v>
      </c>
      <c r="BL18" s="33">
        <f t="shared" si="20"/>
        <v>25.3</v>
      </c>
      <c r="BM18" s="27">
        <v>133</v>
      </c>
      <c r="BN18" s="30">
        <v>6831</v>
      </c>
      <c r="BO18" s="33">
        <f t="shared" si="21"/>
        <v>19.5</v>
      </c>
      <c r="BP18" s="27">
        <v>130</v>
      </c>
      <c r="BQ18" s="30">
        <v>6870</v>
      </c>
      <c r="BR18" s="33">
        <f t="shared" si="22"/>
        <v>18.899999999999999</v>
      </c>
      <c r="BS18" s="27">
        <v>119</v>
      </c>
      <c r="BT18" s="30">
        <v>6975</v>
      </c>
      <c r="BU18" s="33">
        <f t="shared" si="23"/>
        <v>17.100000000000001</v>
      </c>
    </row>
    <row r="19" spans="1:73" s="16" customFormat="1" ht="14.3">
      <c r="A19" s="21" t="s">
        <v>5</v>
      </c>
      <c r="B19" s="27" t="s">
        <v>28</v>
      </c>
      <c r="C19" s="30" t="s">
        <v>12</v>
      </c>
      <c r="D19" s="33" t="s">
        <v>12</v>
      </c>
      <c r="E19" s="27">
        <v>23</v>
      </c>
      <c r="F19" s="30" t="s">
        <v>12</v>
      </c>
      <c r="G19" s="33" t="s">
        <v>12</v>
      </c>
      <c r="H19" s="27">
        <v>18</v>
      </c>
      <c r="I19" s="30" t="s">
        <v>12</v>
      </c>
      <c r="J19" s="33" t="s">
        <v>12</v>
      </c>
      <c r="K19" s="27" t="s">
        <v>28</v>
      </c>
      <c r="L19" s="30" t="s">
        <v>12</v>
      </c>
      <c r="M19" s="33" t="s">
        <v>12</v>
      </c>
      <c r="N19" s="27" t="s">
        <v>28</v>
      </c>
      <c r="O19" s="30" t="s">
        <v>12</v>
      </c>
      <c r="P19" s="33" t="s">
        <v>12</v>
      </c>
      <c r="Q19" s="27">
        <v>31</v>
      </c>
      <c r="R19" s="30" t="s">
        <v>12</v>
      </c>
      <c r="S19" s="33" t="s">
        <v>12</v>
      </c>
      <c r="T19" s="27">
        <v>21</v>
      </c>
      <c r="U19" s="30" t="s">
        <v>12</v>
      </c>
      <c r="V19" s="33" t="s">
        <v>12</v>
      </c>
      <c r="W19" s="27">
        <v>20</v>
      </c>
      <c r="X19" s="30" t="s">
        <v>12</v>
      </c>
      <c r="Y19" s="33" t="s">
        <v>12</v>
      </c>
      <c r="Z19" s="27">
        <v>13</v>
      </c>
      <c r="AA19" s="30" t="s">
        <v>12</v>
      </c>
      <c r="AB19" s="33" t="s">
        <v>12</v>
      </c>
      <c r="AC19" s="27">
        <v>18</v>
      </c>
      <c r="AD19" s="30" t="s">
        <v>12</v>
      </c>
      <c r="AE19" s="33" t="s">
        <v>12</v>
      </c>
      <c r="AF19" s="27" t="s">
        <v>28</v>
      </c>
      <c r="AG19" s="30" t="s">
        <v>12</v>
      </c>
      <c r="AH19" s="33" t="s">
        <v>12</v>
      </c>
      <c r="AI19" s="27">
        <v>30</v>
      </c>
      <c r="AJ19" s="30" t="s">
        <v>12</v>
      </c>
      <c r="AK19" s="33" t="s">
        <v>12</v>
      </c>
      <c r="AL19" s="27">
        <v>23</v>
      </c>
      <c r="AM19" s="30" t="s">
        <v>12</v>
      </c>
      <c r="AN19" s="33" t="s">
        <v>12</v>
      </c>
      <c r="AO19" s="27">
        <v>17</v>
      </c>
      <c r="AP19" s="30" t="s">
        <v>12</v>
      </c>
      <c r="AQ19" s="33" t="s">
        <v>12</v>
      </c>
      <c r="AR19" s="27">
        <v>15</v>
      </c>
      <c r="AS19" s="30" t="s">
        <v>12</v>
      </c>
      <c r="AT19" s="33" t="s">
        <v>12</v>
      </c>
      <c r="AU19" s="27">
        <v>20</v>
      </c>
      <c r="AV19" s="30" t="s">
        <v>12</v>
      </c>
      <c r="AW19" s="33" t="s">
        <v>12</v>
      </c>
      <c r="AX19" s="27" t="s">
        <v>28</v>
      </c>
      <c r="AY19" s="30" t="s">
        <v>12</v>
      </c>
      <c r="AZ19" s="33" t="s">
        <v>12</v>
      </c>
      <c r="BA19" s="27" t="s">
        <v>28</v>
      </c>
      <c r="BB19" s="30" t="s">
        <v>12</v>
      </c>
      <c r="BC19" s="33" t="s">
        <v>12</v>
      </c>
      <c r="BD19" s="27" t="s">
        <v>28</v>
      </c>
      <c r="BE19" s="30" t="s">
        <v>12</v>
      </c>
      <c r="BF19" s="33" t="s">
        <v>12</v>
      </c>
      <c r="BG19" s="27" t="s">
        <v>28</v>
      </c>
      <c r="BH19" s="30" t="s">
        <v>12</v>
      </c>
      <c r="BI19" s="33" t="s">
        <v>12</v>
      </c>
      <c r="BJ19" s="27" t="s">
        <v>28</v>
      </c>
      <c r="BK19" s="30" t="s">
        <v>12</v>
      </c>
      <c r="BL19" s="33" t="s">
        <v>12</v>
      </c>
      <c r="BM19" s="27" t="s">
        <v>28</v>
      </c>
      <c r="BN19" s="30" t="s">
        <v>12</v>
      </c>
      <c r="BO19" s="33" t="s">
        <v>12</v>
      </c>
      <c r="BP19" s="27" t="s">
        <v>28</v>
      </c>
      <c r="BQ19" s="30" t="s">
        <v>12</v>
      </c>
      <c r="BR19" s="33" t="s">
        <v>12</v>
      </c>
      <c r="BS19" s="27" t="s">
        <v>28</v>
      </c>
      <c r="BT19" s="30" t="s">
        <v>12</v>
      </c>
      <c r="BU19" s="33" t="s">
        <v>12</v>
      </c>
    </row>
    <row r="20" spans="1:73" s="16" customFormat="1" ht="14.3">
      <c r="A20" s="17"/>
      <c r="B20" s="27"/>
      <c r="C20" s="30"/>
      <c r="D20" s="33"/>
      <c r="E20" s="27"/>
      <c r="F20" s="30"/>
      <c r="G20" s="33"/>
      <c r="H20" s="27"/>
      <c r="I20" s="30"/>
      <c r="J20" s="33"/>
      <c r="K20" s="27"/>
      <c r="L20" s="30"/>
      <c r="M20" s="33"/>
      <c r="N20" s="27"/>
      <c r="O20" s="30"/>
      <c r="P20" s="33"/>
      <c r="Q20" s="27"/>
      <c r="R20" s="30"/>
      <c r="S20" s="33"/>
      <c r="T20" s="27"/>
      <c r="U20" s="30"/>
      <c r="V20" s="33"/>
      <c r="W20" s="27"/>
      <c r="X20" s="30"/>
      <c r="Y20" s="33"/>
      <c r="Z20" s="27"/>
      <c r="AA20" s="30"/>
      <c r="AB20" s="33"/>
      <c r="AC20" s="27"/>
      <c r="AD20" s="30"/>
      <c r="AE20" s="33"/>
      <c r="AF20" s="27"/>
      <c r="AG20" s="30"/>
      <c r="AH20" s="33"/>
      <c r="AI20" s="27"/>
      <c r="AJ20" s="30"/>
      <c r="AK20" s="33"/>
      <c r="AL20" s="27"/>
      <c r="AM20" s="30"/>
      <c r="AN20" s="33"/>
      <c r="AO20" s="27"/>
      <c r="AP20" s="30"/>
      <c r="AQ20" s="33"/>
      <c r="AR20" s="27"/>
      <c r="AS20" s="30"/>
      <c r="AT20" s="33"/>
      <c r="AU20" s="27"/>
      <c r="AV20" s="30"/>
      <c r="AW20" s="33"/>
      <c r="AX20" s="27"/>
      <c r="AY20" s="30"/>
      <c r="AZ20" s="33"/>
      <c r="BA20" s="27"/>
      <c r="BB20" s="30"/>
      <c r="BC20" s="33"/>
      <c r="BD20" s="27"/>
      <c r="BE20" s="30"/>
      <c r="BF20" s="33"/>
      <c r="BG20" s="27"/>
      <c r="BH20" s="30"/>
      <c r="BI20" s="33"/>
      <c r="BJ20" s="27"/>
      <c r="BK20" s="30"/>
      <c r="BL20" s="33"/>
      <c r="BM20" s="27"/>
      <c r="BN20" s="30"/>
      <c r="BO20" s="33"/>
      <c r="BP20" s="27"/>
      <c r="BQ20" s="30"/>
      <c r="BR20" s="33"/>
      <c r="BS20" s="27"/>
      <c r="BT20" s="30"/>
      <c r="BU20" s="33"/>
    </row>
    <row r="21" spans="1:73" s="16" customFormat="1" ht="28.55">
      <c r="A21" s="20" t="s">
        <v>23</v>
      </c>
      <c r="B21" s="27"/>
      <c r="C21" s="30"/>
      <c r="D21" s="33"/>
      <c r="E21" s="27"/>
      <c r="F21" s="30"/>
      <c r="G21" s="33"/>
      <c r="H21" s="27"/>
      <c r="I21" s="30"/>
      <c r="J21" s="33"/>
      <c r="K21" s="27"/>
      <c r="L21" s="30"/>
      <c r="M21" s="33"/>
      <c r="N21" s="27"/>
      <c r="O21" s="30"/>
      <c r="P21" s="33"/>
      <c r="Q21" s="27"/>
      <c r="R21" s="30"/>
      <c r="S21" s="33"/>
      <c r="T21" s="27"/>
      <c r="U21" s="30"/>
      <c r="V21" s="33"/>
      <c r="W21" s="27"/>
      <c r="X21" s="30"/>
      <c r="Y21" s="33"/>
      <c r="Z21" s="27"/>
      <c r="AA21" s="30"/>
      <c r="AB21" s="33"/>
      <c r="AC21" s="27"/>
      <c r="AD21" s="30"/>
      <c r="AE21" s="33"/>
      <c r="AF21" s="27"/>
      <c r="AG21" s="30"/>
      <c r="AH21" s="33"/>
      <c r="AI21" s="27"/>
      <c r="AJ21" s="30"/>
      <c r="AK21" s="33"/>
      <c r="AL21" s="27"/>
      <c r="AM21" s="30"/>
      <c r="AN21" s="33"/>
      <c r="AO21" s="27"/>
      <c r="AP21" s="30"/>
      <c r="AQ21" s="33"/>
      <c r="AR21" s="27"/>
      <c r="AS21" s="30"/>
      <c r="AT21" s="33"/>
      <c r="AU21" s="27"/>
      <c r="AV21" s="30"/>
      <c r="AW21" s="33"/>
      <c r="AX21" s="27"/>
      <c r="AY21" s="30"/>
      <c r="AZ21" s="33"/>
      <c r="BA21" s="27"/>
      <c r="BB21" s="30"/>
      <c r="BC21" s="33"/>
      <c r="BD21" s="27"/>
      <c r="BE21" s="30"/>
      <c r="BF21" s="33"/>
      <c r="BG21" s="27"/>
      <c r="BH21" s="30"/>
      <c r="BI21" s="33"/>
      <c r="BJ21" s="27"/>
      <c r="BK21" s="30"/>
      <c r="BL21" s="33"/>
      <c r="BM21" s="27"/>
      <c r="BN21" s="30"/>
      <c r="BO21" s="33"/>
      <c r="BP21" s="27"/>
      <c r="BQ21" s="30"/>
      <c r="BR21" s="33"/>
      <c r="BS21" s="27"/>
      <c r="BT21" s="30"/>
      <c r="BU21" s="33"/>
    </row>
    <row r="22" spans="1:73" s="16" customFormat="1" ht="14.3">
      <c r="A22" s="21" t="s">
        <v>20</v>
      </c>
      <c r="B22" s="27">
        <v>245</v>
      </c>
      <c r="C22" s="30">
        <v>2324</v>
      </c>
      <c r="D22" s="33">
        <f t="shared" ref="D22:D29" si="24">IF(B22="&lt;11", "*",B22/C22*1000)</f>
        <v>105.4</v>
      </c>
      <c r="E22" s="27">
        <v>245</v>
      </c>
      <c r="F22" s="30">
        <v>2406</v>
      </c>
      <c r="G22" s="33">
        <f t="shared" ref="G22:G29" si="25">IF(E22="&lt;11", "*",E22/F22*1000)</f>
        <v>101.8</v>
      </c>
      <c r="H22" s="27">
        <v>195</v>
      </c>
      <c r="I22" s="30">
        <v>2618</v>
      </c>
      <c r="J22" s="33">
        <f t="shared" ref="J22:J29" si="26">IF(H22="&lt;11", "*",H22/I22*1000)</f>
        <v>74.5</v>
      </c>
      <c r="K22" s="27">
        <v>186</v>
      </c>
      <c r="L22" s="30">
        <v>2556</v>
      </c>
      <c r="M22" s="33">
        <f t="shared" ref="M22:M29" si="27">IF(K22="&lt;11", "*",K22/L22*1000)</f>
        <v>72.8</v>
      </c>
      <c r="N22" s="27">
        <v>161</v>
      </c>
      <c r="O22" s="30">
        <v>2500</v>
      </c>
      <c r="P22" s="33">
        <f t="shared" ref="P22:P29" si="28">IF(N22="&lt;11", "*",N22/O22*1000)</f>
        <v>64.400000000000006</v>
      </c>
      <c r="Q22" s="27">
        <v>154</v>
      </c>
      <c r="R22" s="30">
        <v>2546</v>
      </c>
      <c r="S22" s="33">
        <f t="shared" ref="S22:S29" si="29">IF(Q22="&lt;11", "*",Q22/R22*1000)</f>
        <v>60.5</v>
      </c>
      <c r="T22" s="27">
        <v>195</v>
      </c>
      <c r="U22" s="30">
        <v>2582</v>
      </c>
      <c r="V22" s="33">
        <f t="shared" ref="V22:V29" si="30">IF(T22="&lt;11", "*",T22/U22*1000)</f>
        <v>75.5</v>
      </c>
      <c r="W22" s="27">
        <v>168</v>
      </c>
      <c r="X22" s="30">
        <v>2705</v>
      </c>
      <c r="Y22" s="33">
        <f t="shared" ref="Y22:Y29" si="31">IF(W22="&lt;11", "*",W22/X22*1000)</f>
        <v>62.1</v>
      </c>
      <c r="Z22" s="27">
        <v>168</v>
      </c>
      <c r="AA22" s="30">
        <v>2779</v>
      </c>
      <c r="AB22" s="33">
        <f t="shared" ref="AB22:AB29" si="32">IF(Z22="&lt;11", "*",Z22/AA22*1000)</f>
        <v>60.5</v>
      </c>
      <c r="AC22" s="27">
        <v>147</v>
      </c>
      <c r="AD22" s="30">
        <v>2501</v>
      </c>
      <c r="AE22" s="33">
        <f t="shared" ref="AE22:AE29" si="33">IF(AC22="&lt;11", "*",AC22/AD22*1000)</f>
        <v>58.8</v>
      </c>
      <c r="AF22" s="27">
        <v>123</v>
      </c>
      <c r="AG22" s="30">
        <v>2290</v>
      </c>
      <c r="AH22" s="33">
        <f t="shared" ref="AH22:AH29" si="34">IF(AF22="&lt;11", "*",AF22/AG22*1000)</f>
        <v>53.7</v>
      </c>
      <c r="AI22" s="27">
        <v>106</v>
      </c>
      <c r="AJ22" s="30">
        <v>2422</v>
      </c>
      <c r="AK22" s="33">
        <f t="shared" ref="AK22:AK29" si="35">IF(AI22="&lt;11", "*",AI22/AJ22*1000)</f>
        <v>43.8</v>
      </c>
      <c r="AL22" s="27">
        <v>94</v>
      </c>
      <c r="AM22" s="30">
        <v>2507</v>
      </c>
      <c r="AN22" s="33">
        <f t="shared" ref="AN22:AN29" si="36">IF(AL22="&lt;11", "*",AL22/AM22*1000)</f>
        <v>37.5</v>
      </c>
      <c r="AO22" s="27">
        <v>87</v>
      </c>
      <c r="AP22" s="30">
        <v>2565</v>
      </c>
      <c r="AQ22" s="33">
        <f t="shared" ref="AQ22:AQ29" si="37">IF(AO22="&lt;11", "*",AO22/AP22*1000)</f>
        <v>33.9</v>
      </c>
      <c r="AR22" s="27">
        <v>75</v>
      </c>
      <c r="AS22" s="30">
        <v>2597</v>
      </c>
      <c r="AT22" s="33">
        <f t="shared" ref="AT22:AT29" si="38">IF(AR22="&lt;11", "*",AR22/AS22*1000)</f>
        <v>28.9</v>
      </c>
      <c r="AU22" s="27">
        <v>66</v>
      </c>
      <c r="AV22" s="30">
        <v>2614</v>
      </c>
      <c r="AW22" s="33">
        <f t="shared" ref="AW22:AW29" si="39">IF(AU22="&lt;11", "*",AU22/AV22*1000)</f>
        <v>25.2</v>
      </c>
      <c r="AX22" s="27">
        <v>53</v>
      </c>
      <c r="AY22" s="30">
        <v>2542</v>
      </c>
      <c r="AZ22" s="33">
        <f t="shared" ref="AZ22:AZ29" si="40">IF(AX22="&lt;11", "*",AX22/AY22*1000)</f>
        <v>20.8</v>
      </c>
      <c r="BA22" s="27">
        <v>41</v>
      </c>
      <c r="BB22" s="30">
        <v>2481</v>
      </c>
      <c r="BC22" s="33">
        <f t="shared" ref="BC22:BC29" si="41">IF(BA22="&lt;11", "*",BA22/BB22*1000)</f>
        <v>16.5</v>
      </c>
      <c r="BD22" s="27">
        <v>33</v>
      </c>
      <c r="BE22" s="30">
        <v>2500</v>
      </c>
      <c r="BF22" s="33">
        <f t="shared" ref="BF22:BF29" si="42">IF(BD22="&lt;11", "*",BD22/BE22*1000)</f>
        <v>13.2</v>
      </c>
      <c r="BG22" s="27">
        <v>30</v>
      </c>
      <c r="BH22" s="30">
        <v>2492</v>
      </c>
      <c r="BI22" s="33">
        <f t="shared" ref="BI22:BI29" si="43">IF(BG22="&lt;11", "*",BG22/BH22*1000)</f>
        <v>12</v>
      </c>
      <c r="BJ22" s="27">
        <v>27</v>
      </c>
      <c r="BK22" s="30">
        <v>1870</v>
      </c>
      <c r="BL22" s="33">
        <f t="shared" ref="BL22:BL29" si="44">IF(BJ22="&lt;11", "*",BJ22/BK22*1000)</f>
        <v>14.4</v>
      </c>
      <c r="BM22" s="27">
        <v>36</v>
      </c>
      <c r="BN22" s="30">
        <v>1769</v>
      </c>
      <c r="BO22" s="33">
        <f t="shared" ref="BO22:BO29" si="45">IF(BM22="&lt;11", "*",BM22/BN22*1000)</f>
        <v>20.399999999999999</v>
      </c>
      <c r="BP22" s="27">
        <v>16</v>
      </c>
      <c r="BQ22" s="30">
        <v>1710</v>
      </c>
      <c r="BR22" s="33">
        <f t="shared" ref="BR22:BR29" si="46">IF(BP22="&lt;11", "*",BP22/BQ22*1000)</f>
        <v>9.4</v>
      </c>
      <c r="BS22" s="27">
        <v>20</v>
      </c>
      <c r="BT22" s="30">
        <v>1780</v>
      </c>
      <c r="BU22" s="33">
        <f t="shared" ref="BU22:BU29" si="47">IF(BS22="&lt;11", "*",BS22/BT22*1000)</f>
        <v>11.2</v>
      </c>
    </row>
    <row r="23" spans="1:73" s="16" customFormat="1" ht="14.3">
      <c r="A23" s="21" t="s">
        <v>8</v>
      </c>
      <c r="B23" s="27">
        <v>103</v>
      </c>
      <c r="C23" s="30">
        <v>4329</v>
      </c>
      <c r="D23" s="33">
        <f t="shared" si="24"/>
        <v>23.8</v>
      </c>
      <c r="E23" s="27">
        <v>111</v>
      </c>
      <c r="F23" s="30">
        <v>4273</v>
      </c>
      <c r="G23" s="33">
        <f t="shared" si="25"/>
        <v>26</v>
      </c>
      <c r="H23" s="27">
        <v>107</v>
      </c>
      <c r="I23" s="30">
        <v>4543</v>
      </c>
      <c r="J23" s="33">
        <f t="shared" si="26"/>
        <v>23.6</v>
      </c>
      <c r="K23" s="27">
        <v>89</v>
      </c>
      <c r="L23" s="30">
        <v>4660</v>
      </c>
      <c r="M23" s="33">
        <f t="shared" si="27"/>
        <v>19.100000000000001</v>
      </c>
      <c r="N23" s="27">
        <v>81</v>
      </c>
      <c r="O23" s="30">
        <v>4664</v>
      </c>
      <c r="P23" s="33">
        <f t="shared" si="28"/>
        <v>17.399999999999999</v>
      </c>
      <c r="Q23" s="27">
        <v>69</v>
      </c>
      <c r="R23" s="30">
        <v>4742</v>
      </c>
      <c r="S23" s="33">
        <f t="shared" si="29"/>
        <v>14.6</v>
      </c>
      <c r="T23" s="27">
        <v>67</v>
      </c>
      <c r="U23" s="30">
        <v>4924</v>
      </c>
      <c r="V23" s="33">
        <f t="shared" si="30"/>
        <v>13.6</v>
      </c>
      <c r="W23" s="27">
        <v>55</v>
      </c>
      <c r="X23" s="30">
        <v>5428</v>
      </c>
      <c r="Y23" s="33">
        <f t="shared" si="31"/>
        <v>10.1</v>
      </c>
      <c r="Z23" s="27">
        <v>61</v>
      </c>
      <c r="AA23" s="30">
        <v>5456</v>
      </c>
      <c r="AB23" s="33">
        <f t="shared" si="32"/>
        <v>11.2</v>
      </c>
      <c r="AC23" s="27">
        <v>53</v>
      </c>
      <c r="AD23" s="30">
        <v>4781</v>
      </c>
      <c r="AE23" s="33">
        <f t="shared" si="33"/>
        <v>11.1</v>
      </c>
      <c r="AF23" s="27">
        <v>52</v>
      </c>
      <c r="AG23" s="30">
        <v>4888</v>
      </c>
      <c r="AH23" s="33">
        <f t="shared" si="34"/>
        <v>10.6</v>
      </c>
      <c r="AI23" s="27">
        <v>39</v>
      </c>
      <c r="AJ23" s="30">
        <v>4837</v>
      </c>
      <c r="AK23" s="33">
        <f t="shared" si="35"/>
        <v>8.1</v>
      </c>
      <c r="AL23" s="27">
        <v>39</v>
      </c>
      <c r="AM23" s="30">
        <v>4934</v>
      </c>
      <c r="AN23" s="33">
        <f t="shared" si="36"/>
        <v>7.9</v>
      </c>
      <c r="AO23" s="27">
        <v>28</v>
      </c>
      <c r="AP23" s="30">
        <v>4931</v>
      </c>
      <c r="AQ23" s="33">
        <f t="shared" si="37"/>
        <v>5.7</v>
      </c>
      <c r="AR23" s="27">
        <v>25</v>
      </c>
      <c r="AS23" s="30">
        <v>4868</v>
      </c>
      <c r="AT23" s="33">
        <f t="shared" si="38"/>
        <v>5.0999999999999996</v>
      </c>
      <c r="AU23" s="27">
        <v>23</v>
      </c>
      <c r="AV23" s="30">
        <v>4817</v>
      </c>
      <c r="AW23" s="33">
        <f t="shared" si="39"/>
        <v>4.8</v>
      </c>
      <c r="AX23" s="27">
        <v>21</v>
      </c>
      <c r="AY23" s="30">
        <v>4709</v>
      </c>
      <c r="AZ23" s="33">
        <f t="shared" si="40"/>
        <v>4.5</v>
      </c>
      <c r="BA23" s="27">
        <v>15</v>
      </c>
      <c r="BB23" s="30">
        <v>4544</v>
      </c>
      <c r="BC23" s="33">
        <f t="shared" si="41"/>
        <v>3.3</v>
      </c>
      <c r="BD23" s="27">
        <v>13</v>
      </c>
      <c r="BE23" s="30">
        <v>4537</v>
      </c>
      <c r="BF23" s="33">
        <f t="shared" si="42"/>
        <v>2.9</v>
      </c>
      <c r="BG23" s="27" t="s">
        <v>28</v>
      </c>
      <c r="BH23" s="30">
        <v>4722</v>
      </c>
      <c r="BI23" s="33" t="str">
        <f t="shared" si="43"/>
        <v>*</v>
      </c>
      <c r="BJ23" s="27">
        <v>11</v>
      </c>
      <c r="BK23" s="30">
        <v>4211</v>
      </c>
      <c r="BL23" s="33">
        <f t="shared" si="44"/>
        <v>2.6</v>
      </c>
      <c r="BM23" s="27">
        <v>12</v>
      </c>
      <c r="BN23" s="30">
        <v>4359</v>
      </c>
      <c r="BO23" s="33">
        <f t="shared" si="45"/>
        <v>2.8</v>
      </c>
      <c r="BP23" s="27" t="s">
        <v>28</v>
      </c>
      <c r="BQ23" s="30">
        <v>4540</v>
      </c>
      <c r="BR23" s="33" t="str">
        <f t="shared" si="46"/>
        <v>*</v>
      </c>
      <c r="BS23" s="27" t="s">
        <v>28</v>
      </c>
      <c r="BT23" s="30">
        <v>4502</v>
      </c>
      <c r="BU23" s="33" t="str">
        <f t="shared" si="47"/>
        <v>*</v>
      </c>
    </row>
    <row r="24" spans="1:73" s="16" customFormat="1" ht="14.3">
      <c r="A24" s="21" t="s">
        <v>7</v>
      </c>
      <c r="B24" s="27">
        <v>1693</v>
      </c>
      <c r="C24" s="30">
        <v>13551</v>
      </c>
      <c r="D24" s="33">
        <f t="shared" si="24"/>
        <v>124.9</v>
      </c>
      <c r="E24" s="27">
        <v>1661</v>
      </c>
      <c r="F24" s="30">
        <v>13940</v>
      </c>
      <c r="G24" s="33">
        <f t="shared" si="25"/>
        <v>119.2</v>
      </c>
      <c r="H24" s="27">
        <v>1625</v>
      </c>
      <c r="I24" s="30">
        <v>14327</v>
      </c>
      <c r="J24" s="33">
        <f t="shared" si="26"/>
        <v>113.4</v>
      </c>
      <c r="K24" s="27">
        <v>1582</v>
      </c>
      <c r="L24" s="30">
        <v>14474</v>
      </c>
      <c r="M24" s="33">
        <f t="shared" si="27"/>
        <v>109.3</v>
      </c>
      <c r="N24" s="27">
        <v>1622</v>
      </c>
      <c r="O24" s="30">
        <v>14724</v>
      </c>
      <c r="P24" s="33">
        <f t="shared" si="28"/>
        <v>110.2</v>
      </c>
      <c r="Q24" s="27">
        <v>1547</v>
      </c>
      <c r="R24" s="30">
        <v>15046</v>
      </c>
      <c r="S24" s="33">
        <f t="shared" si="29"/>
        <v>102.8</v>
      </c>
      <c r="T24" s="27">
        <v>1610</v>
      </c>
      <c r="U24" s="30">
        <v>15459</v>
      </c>
      <c r="V24" s="33">
        <f t="shared" si="30"/>
        <v>104.1</v>
      </c>
      <c r="W24" s="27">
        <v>1692</v>
      </c>
      <c r="X24" s="30">
        <v>16218</v>
      </c>
      <c r="Y24" s="33">
        <f t="shared" si="31"/>
        <v>104.3</v>
      </c>
      <c r="Z24" s="27">
        <v>1730</v>
      </c>
      <c r="AA24" s="30">
        <v>17284</v>
      </c>
      <c r="AB24" s="33">
        <f t="shared" si="32"/>
        <v>100.1</v>
      </c>
      <c r="AC24" s="27">
        <v>1678</v>
      </c>
      <c r="AD24" s="30">
        <v>18244</v>
      </c>
      <c r="AE24" s="33">
        <f t="shared" si="33"/>
        <v>92</v>
      </c>
      <c r="AF24" s="27">
        <v>1535</v>
      </c>
      <c r="AG24" s="30">
        <v>18981</v>
      </c>
      <c r="AH24" s="33">
        <f t="shared" si="34"/>
        <v>80.900000000000006</v>
      </c>
      <c r="AI24" s="27">
        <v>1355</v>
      </c>
      <c r="AJ24" s="30">
        <v>17785</v>
      </c>
      <c r="AK24" s="33">
        <f t="shared" si="35"/>
        <v>76.2</v>
      </c>
      <c r="AL24" s="27">
        <v>1287</v>
      </c>
      <c r="AM24" s="30">
        <v>18533</v>
      </c>
      <c r="AN24" s="33">
        <f t="shared" si="36"/>
        <v>69.400000000000006</v>
      </c>
      <c r="AO24" s="27">
        <v>1196</v>
      </c>
      <c r="AP24" s="30">
        <v>19337</v>
      </c>
      <c r="AQ24" s="33">
        <f t="shared" si="37"/>
        <v>61.9</v>
      </c>
      <c r="AR24" s="27">
        <v>983</v>
      </c>
      <c r="AS24" s="30">
        <v>19714</v>
      </c>
      <c r="AT24" s="33">
        <f t="shared" si="38"/>
        <v>49.9</v>
      </c>
      <c r="AU24" s="27">
        <v>884</v>
      </c>
      <c r="AV24" s="30">
        <v>20168</v>
      </c>
      <c r="AW24" s="33">
        <f t="shared" si="39"/>
        <v>43.8</v>
      </c>
      <c r="AX24" s="27">
        <v>757</v>
      </c>
      <c r="AY24" s="30">
        <v>20104</v>
      </c>
      <c r="AZ24" s="33">
        <f t="shared" si="40"/>
        <v>37.700000000000003</v>
      </c>
      <c r="BA24" s="27">
        <v>695</v>
      </c>
      <c r="BB24" s="30">
        <v>19786</v>
      </c>
      <c r="BC24" s="33">
        <f t="shared" si="41"/>
        <v>35.1</v>
      </c>
      <c r="BD24" s="27">
        <v>589</v>
      </c>
      <c r="BE24" s="30">
        <v>19821</v>
      </c>
      <c r="BF24" s="33">
        <f t="shared" si="42"/>
        <v>29.7</v>
      </c>
      <c r="BG24" s="27">
        <v>513</v>
      </c>
      <c r="BH24" s="30">
        <v>19833</v>
      </c>
      <c r="BI24" s="33">
        <f t="shared" si="43"/>
        <v>25.9</v>
      </c>
      <c r="BJ24" s="27">
        <v>521</v>
      </c>
      <c r="BK24" s="30">
        <v>19224</v>
      </c>
      <c r="BL24" s="33">
        <f t="shared" si="44"/>
        <v>27.1</v>
      </c>
      <c r="BM24" s="27">
        <v>401</v>
      </c>
      <c r="BN24" s="30">
        <v>18215</v>
      </c>
      <c r="BO24" s="33">
        <f t="shared" si="45"/>
        <v>22</v>
      </c>
      <c r="BP24" s="27">
        <v>382</v>
      </c>
      <c r="BQ24" s="30">
        <v>17779</v>
      </c>
      <c r="BR24" s="33">
        <f t="shared" si="46"/>
        <v>21.5</v>
      </c>
      <c r="BS24" s="27">
        <v>375</v>
      </c>
      <c r="BT24" s="30">
        <v>18097</v>
      </c>
      <c r="BU24" s="33">
        <f t="shared" si="47"/>
        <v>20.7</v>
      </c>
    </row>
    <row r="25" spans="1:73" s="16" customFormat="1" ht="14.3">
      <c r="A25" s="21" t="s">
        <v>13</v>
      </c>
      <c r="B25" s="27">
        <v>11</v>
      </c>
      <c r="C25" s="30">
        <v>263</v>
      </c>
      <c r="D25" s="33">
        <f t="shared" si="24"/>
        <v>41.8</v>
      </c>
      <c r="E25" s="27">
        <v>25</v>
      </c>
      <c r="F25" s="30">
        <v>256</v>
      </c>
      <c r="G25" s="33">
        <f t="shared" si="25"/>
        <v>97.7</v>
      </c>
      <c r="H25" s="27">
        <v>22</v>
      </c>
      <c r="I25" s="30">
        <v>250</v>
      </c>
      <c r="J25" s="33">
        <f t="shared" si="26"/>
        <v>88</v>
      </c>
      <c r="K25" s="27" t="s">
        <v>28</v>
      </c>
      <c r="L25" s="30">
        <v>246</v>
      </c>
      <c r="M25" s="33" t="str">
        <f t="shared" si="27"/>
        <v>*</v>
      </c>
      <c r="N25" s="27">
        <v>19</v>
      </c>
      <c r="O25" s="30">
        <v>241</v>
      </c>
      <c r="P25" s="33">
        <f t="shared" si="28"/>
        <v>78.8</v>
      </c>
      <c r="Q25" s="27">
        <v>22</v>
      </c>
      <c r="R25" s="30">
        <v>249</v>
      </c>
      <c r="S25" s="33">
        <f t="shared" si="29"/>
        <v>88.4</v>
      </c>
      <c r="T25" s="27">
        <v>18</v>
      </c>
      <c r="U25" s="30">
        <v>278</v>
      </c>
      <c r="V25" s="33">
        <f t="shared" si="30"/>
        <v>64.7</v>
      </c>
      <c r="W25" s="27">
        <v>13</v>
      </c>
      <c r="X25" s="30">
        <v>291</v>
      </c>
      <c r="Y25" s="33">
        <f t="shared" si="31"/>
        <v>44.7</v>
      </c>
      <c r="Z25" s="27">
        <v>15</v>
      </c>
      <c r="AA25" s="30">
        <v>268</v>
      </c>
      <c r="AB25" s="33">
        <f t="shared" si="32"/>
        <v>56</v>
      </c>
      <c r="AC25" s="27">
        <v>15</v>
      </c>
      <c r="AD25" s="30">
        <v>234</v>
      </c>
      <c r="AE25" s="33">
        <f t="shared" si="33"/>
        <v>64.099999999999994</v>
      </c>
      <c r="AF25" s="27" t="s">
        <v>28</v>
      </c>
      <c r="AG25" s="30">
        <v>216</v>
      </c>
      <c r="AH25" s="33" t="str">
        <f t="shared" si="34"/>
        <v>*</v>
      </c>
      <c r="AI25" s="27" t="s">
        <v>28</v>
      </c>
      <c r="AJ25" s="30">
        <v>239</v>
      </c>
      <c r="AK25" s="33" t="str">
        <f t="shared" si="35"/>
        <v>*</v>
      </c>
      <c r="AL25" s="27" t="s">
        <v>28</v>
      </c>
      <c r="AM25" s="30">
        <v>223</v>
      </c>
      <c r="AN25" s="33" t="str">
        <f t="shared" si="36"/>
        <v>*</v>
      </c>
      <c r="AO25" s="27">
        <v>11</v>
      </c>
      <c r="AP25" s="30">
        <v>221</v>
      </c>
      <c r="AQ25" s="33">
        <f t="shared" si="37"/>
        <v>49.8</v>
      </c>
      <c r="AR25" s="27" t="s">
        <v>28</v>
      </c>
      <c r="AS25" s="30">
        <v>228</v>
      </c>
      <c r="AT25" s="33" t="str">
        <f t="shared" si="38"/>
        <v>*</v>
      </c>
      <c r="AU25" s="27" t="s">
        <v>28</v>
      </c>
      <c r="AV25" s="30">
        <v>219</v>
      </c>
      <c r="AW25" s="33" t="str">
        <f t="shared" si="39"/>
        <v>*</v>
      </c>
      <c r="AX25" s="27" t="s">
        <v>28</v>
      </c>
      <c r="AY25" s="30">
        <v>209</v>
      </c>
      <c r="AZ25" s="33" t="str">
        <f t="shared" si="40"/>
        <v>*</v>
      </c>
      <c r="BA25" s="27" t="s">
        <v>28</v>
      </c>
      <c r="BB25" s="30">
        <v>212</v>
      </c>
      <c r="BC25" s="33" t="str">
        <f t="shared" si="41"/>
        <v>*</v>
      </c>
      <c r="BD25" s="27" t="s">
        <v>28</v>
      </c>
      <c r="BE25" s="30">
        <v>208</v>
      </c>
      <c r="BF25" s="33" t="str">
        <f t="shared" si="42"/>
        <v>*</v>
      </c>
      <c r="BG25" s="27" t="s">
        <v>28</v>
      </c>
      <c r="BH25" s="30">
        <v>198</v>
      </c>
      <c r="BI25" s="33" t="str">
        <f t="shared" si="43"/>
        <v>*</v>
      </c>
      <c r="BJ25" s="27" t="s">
        <v>28</v>
      </c>
      <c r="BK25" s="30">
        <v>147</v>
      </c>
      <c r="BL25" s="33" t="str">
        <f t="shared" si="44"/>
        <v>*</v>
      </c>
      <c r="BM25" s="27" t="s">
        <v>28</v>
      </c>
      <c r="BN25" s="30">
        <v>149</v>
      </c>
      <c r="BO25" s="33" t="str">
        <f t="shared" si="45"/>
        <v>*</v>
      </c>
      <c r="BP25" s="27" t="s">
        <v>28</v>
      </c>
      <c r="BQ25" s="30">
        <v>150</v>
      </c>
      <c r="BR25" s="33" t="str">
        <f t="shared" si="46"/>
        <v>*</v>
      </c>
      <c r="BS25" s="27" t="s">
        <v>28</v>
      </c>
      <c r="BT25" s="30">
        <v>148</v>
      </c>
      <c r="BU25" s="33" t="str">
        <f t="shared" si="47"/>
        <v>*</v>
      </c>
    </row>
    <row r="26" spans="1:73" s="16" customFormat="1" ht="14.3">
      <c r="A26" s="21" t="s">
        <v>15</v>
      </c>
      <c r="B26" s="27">
        <v>24</v>
      </c>
      <c r="C26" s="30">
        <v>200</v>
      </c>
      <c r="D26" s="33">
        <f t="shared" si="24"/>
        <v>120</v>
      </c>
      <c r="E26" s="27">
        <v>13</v>
      </c>
      <c r="F26" s="30">
        <v>205</v>
      </c>
      <c r="G26" s="33">
        <f t="shared" si="25"/>
        <v>63.4</v>
      </c>
      <c r="H26" s="27">
        <v>15</v>
      </c>
      <c r="I26" s="30">
        <v>202</v>
      </c>
      <c r="J26" s="33">
        <f t="shared" si="26"/>
        <v>74.3</v>
      </c>
      <c r="K26" s="27">
        <v>18</v>
      </c>
      <c r="L26" s="30">
        <v>217</v>
      </c>
      <c r="M26" s="33">
        <f t="shared" si="27"/>
        <v>82.9</v>
      </c>
      <c r="N26" s="27">
        <v>13</v>
      </c>
      <c r="O26" s="30">
        <v>232</v>
      </c>
      <c r="P26" s="33">
        <f t="shared" si="28"/>
        <v>56</v>
      </c>
      <c r="Q26" s="27">
        <v>18</v>
      </c>
      <c r="R26" s="30">
        <v>231</v>
      </c>
      <c r="S26" s="33">
        <f t="shared" si="29"/>
        <v>77.900000000000006</v>
      </c>
      <c r="T26" s="27">
        <v>18</v>
      </c>
      <c r="U26" s="30">
        <v>236</v>
      </c>
      <c r="V26" s="33">
        <f t="shared" si="30"/>
        <v>76.3</v>
      </c>
      <c r="W26" s="27">
        <v>14</v>
      </c>
      <c r="X26" s="30">
        <v>241</v>
      </c>
      <c r="Y26" s="33">
        <f t="shared" si="31"/>
        <v>58.1</v>
      </c>
      <c r="Z26" s="27">
        <v>11</v>
      </c>
      <c r="AA26" s="30">
        <v>243</v>
      </c>
      <c r="AB26" s="33">
        <f t="shared" si="32"/>
        <v>45.3</v>
      </c>
      <c r="AC26" s="27">
        <v>14</v>
      </c>
      <c r="AD26" s="30">
        <v>233</v>
      </c>
      <c r="AE26" s="33">
        <f t="shared" si="33"/>
        <v>60.1</v>
      </c>
      <c r="AF26" s="27">
        <v>16</v>
      </c>
      <c r="AG26" s="30">
        <v>204</v>
      </c>
      <c r="AH26" s="33">
        <f t="shared" si="34"/>
        <v>78.400000000000006</v>
      </c>
      <c r="AI26" s="27">
        <v>12</v>
      </c>
      <c r="AJ26" s="30">
        <v>206</v>
      </c>
      <c r="AK26" s="33">
        <f t="shared" si="35"/>
        <v>58.3</v>
      </c>
      <c r="AL26" s="27" t="s">
        <v>28</v>
      </c>
      <c r="AM26" s="30">
        <v>217</v>
      </c>
      <c r="AN26" s="33" t="str">
        <f t="shared" si="36"/>
        <v>*</v>
      </c>
      <c r="AO26" s="27">
        <v>12</v>
      </c>
      <c r="AP26" s="30">
        <v>214</v>
      </c>
      <c r="AQ26" s="33">
        <f t="shared" si="37"/>
        <v>56.1</v>
      </c>
      <c r="AR26" s="27" t="s">
        <v>28</v>
      </c>
      <c r="AS26" s="30">
        <v>199</v>
      </c>
      <c r="AT26" s="33" t="str">
        <f t="shared" si="38"/>
        <v>*</v>
      </c>
      <c r="AU26" s="27" t="s">
        <v>28</v>
      </c>
      <c r="AV26" s="30">
        <v>198</v>
      </c>
      <c r="AW26" s="33" t="str">
        <f t="shared" si="39"/>
        <v>*</v>
      </c>
      <c r="AX26" s="27" t="s">
        <v>28</v>
      </c>
      <c r="AY26" s="30">
        <v>198</v>
      </c>
      <c r="AZ26" s="33" t="str">
        <f t="shared" si="40"/>
        <v>*</v>
      </c>
      <c r="BA26" s="27" t="s">
        <v>28</v>
      </c>
      <c r="BB26" s="30">
        <v>187</v>
      </c>
      <c r="BC26" s="33" t="str">
        <f t="shared" si="41"/>
        <v>*</v>
      </c>
      <c r="BD26" s="27" t="s">
        <v>28</v>
      </c>
      <c r="BE26" s="30">
        <v>181</v>
      </c>
      <c r="BF26" s="33" t="str">
        <f t="shared" si="42"/>
        <v>*</v>
      </c>
      <c r="BG26" s="27" t="s">
        <v>28</v>
      </c>
      <c r="BH26" s="30">
        <v>175</v>
      </c>
      <c r="BI26" s="33" t="str">
        <f t="shared" si="43"/>
        <v>*</v>
      </c>
      <c r="BJ26" s="27" t="s">
        <v>28</v>
      </c>
      <c r="BK26" s="30">
        <v>167</v>
      </c>
      <c r="BL26" s="33" t="str">
        <f t="shared" si="44"/>
        <v>*</v>
      </c>
      <c r="BM26" s="27" t="s">
        <v>28</v>
      </c>
      <c r="BN26" s="30">
        <v>159</v>
      </c>
      <c r="BO26" s="33" t="str">
        <f t="shared" si="45"/>
        <v>*</v>
      </c>
      <c r="BP26" s="27" t="s">
        <v>28</v>
      </c>
      <c r="BQ26" s="30">
        <v>144</v>
      </c>
      <c r="BR26" s="33" t="str">
        <f t="shared" si="46"/>
        <v>*</v>
      </c>
      <c r="BS26" s="27" t="s">
        <v>28</v>
      </c>
      <c r="BT26" s="30">
        <v>190</v>
      </c>
      <c r="BU26" s="33" t="str">
        <f t="shared" si="47"/>
        <v>*</v>
      </c>
    </row>
    <row r="27" spans="1:73" s="16" customFormat="1" ht="14.3">
      <c r="A27" s="21" t="s">
        <v>0</v>
      </c>
      <c r="B27" s="27">
        <v>608</v>
      </c>
      <c r="C27" s="30">
        <v>17827</v>
      </c>
      <c r="D27" s="33">
        <f t="shared" si="24"/>
        <v>34.1</v>
      </c>
      <c r="E27" s="27">
        <v>587</v>
      </c>
      <c r="F27" s="30">
        <v>18752</v>
      </c>
      <c r="G27" s="33">
        <f t="shared" si="25"/>
        <v>31.3</v>
      </c>
      <c r="H27" s="27">
        <v>531</v>
      </c>
      <c r="I27" s="30">
        <v>19603</v>
      </c>
      <c r="J27" s="33">
        <f t="shared" si="26"/>
        <v>27.1</v>
      </c>
      <c r="K27" s="27">
        <v>545</v>
      </c>
      <c r="L27" s="30">
        <v>19707</v>
      </c>
      <c r="M27" s="33">
        <f t="shared" si="27"/>
        <v>27.7</v>
      </c>
      <c r="N27" s="27">
        <v>469</v>
      </c>
      <c r="O27" s="30">
        <v>19764</v>
      </c>
      <c r="P27" s="33">
        <f t="shared" si="28"/>
        <v>23.7</v>
      </c>
      <c r="Q27" s="27">
        <v>396</v>
      </c>
      <c r="R27" s="30">
        <v>19039</v>
      </c>
      <c r="S27" s="33">
        <f t="shared" si="29"/>
        <v>20.8</v>
      </c>
      <c r="T27" s="27">
        <v>415</v>
      </c>
      <c r="U27" s="30">
        <v>19686</v>
      </c>
      <c r="V27" s="33">
        <f t="shared" si="30"/>
        <v>21.1</v>
      </c>
      <c r="W27" s="27">
        <v>435</v>
      </c>
      <c r="X27" s="30">
        <v>20800</v>
      </c>
      <c r="Y27" s="33">
        <f t="shared" si="31"/>
        <v>20.9</v>
      </c>
      <c r="Z27" s="27">
        <v>392</v>
      </c>
      <c r="AA27" s="30">
        <v>19588</v>
      </c>
      <c r="AB27" s="33">
        <f t="shared" si="32"/>
        <v>20</v>
      </c>
      <c r="AC27" s="27">
        <v>345</v>
      </c>
      <c r="AD27" s="30">
        <v>17559</v>
      </c>
      <c r="AE27" s="33">
        <f t="shared" si="33"/>
        <v>19.600000000000001</v>
      </c>
      <c r="AF27" s="27">
        <v>342</v>
      </c>
      <c r="AG27" s="30">
        <v>16601</v>
      </c>
      <c r="AH27" s="33">
        <f t="shared" si="34"/>
        <v>20.6</v>
      </c>
      <c r="AI27" s="27">
        <v>327</v>
      </c>
      <c r="AJ27" s="30">
        <v>17638</v>
      </c>
      <c r="AK27" s="33">
        <f t="shared" si="35"/>
        <v>18.5</v>
      </c>
      <c r="AL27" s="27">
        <v>254</v>
      </c>
      <c r="AM27" s="30">
        <v>17736</v>
      </c>
      <c r="AN27" s="33">
        <f t="shared" si="36"/>
        <v>14.3</v>
      </c>
      <c r="AO27" s="27">
        <v>217</v>
      </c>
      <c r="AP27" s="30">
        <v>17676</v>
      </c>
      <c r="AQ27" s="33">
        <f t="shared" si="37"/>
        <v>12.3</v>
      </c>
      <c r="AR27" s="27">
        <v>206</v>
      </c>
      <c r="AS27" s="30">
        <v>17746</v>
      </c>
      <c r="AT27" s="33">
        <f t="shared" si="38"/>
        <v>11.6</v>
      </c>
      <c r="AU27" s="27">
        <v>178</v>
      </c>
      <c r="AV27" s="30">
        <v>17700</v>
      </c>
      <c r="AW27" s="33">
        <f t="shared" si="39"/>
        <v>10.1</v>
      </c>
      <c r="AX27" s="27">
        <v>165</v>
      </c>
      <c r="AY27" s="30">
        <v>17283</v>
      </c>
      <c r="AZ27" s="33">
        <f t="shared" si="40"/>
        <v>9.5</v>
      </c>
      <c r="BA27" s="27">
        <v>123</v>
      </c>
      <c r="BB27" s="30">
        <v>17030</v>
      </c>
      <c r="BC27" s="33">
        <f t="shared" si="41"/>
        <v>7.2</v>
      </c>
      <c r="BD27" s="27">
        <v>108</v>
      </c>
      <c r="BE27" s="30">
        <v>16797</v>
      </c>
      <c r="BF27" s="33">
        <f t="shared" si="42"/>
        <v>6.4</v>
      </c>
      <c r="BG27" s="27">
        <v>98</v>
      </c>
      <c r="BH27" s="30">
        <v>16791</v>
      </c>
      <c r="BI27" s="33">
        <f t="shared" si="43"/>
        <v>5.8</v>
      </c>
      <c r="BJ27" s="27">
        <v>76</v>
      </c>
      <c r="BK27" s="30">
        <v>12293</v>
      </c>
      <c r="BL27" s="33">
        <f t="shared" si="44"/>
        <v>6.2</v>
      </c>
      <c r="BM27" s="27">
        <v>71</v>
      </c>
      <c r="BN27" s="30">
        <v>12303</v>
      </c>
      <c r="BO27" s="33">
        <f t="shared" si="45"/>
        <v>5.8</v>
      </c>
      <c r="BP27" s="27">
        <v>65</v>
      </c>
      <c r="BQ27" s="30">
        <v>12434</v>
      </c>
      <c r="BR27" s="33">
        <f t="shared" si="46"/>
        <v>5.2</v>
      </c>
      <c r="BS27" s="27">
        <v>69</v>
      </c>
      <c r="BT27" s="30">
        <v>12219</v>
      </c>
      <c r="BU27" s="33">
        <f t="shared" si="47"/>
        <v>5.6</v>
      </c>
    </row>
    <row r="28" spans="1:73" s="16" customFormat="1" ht="14.3">
      <c r="A28" s="21" t="s">
        <v>1</v>
      </c>
      <c r="B28" s="27" t="s">
        <v>28</v>
      </c>
      <c r="C28" s="30">
        <v>89</v>
      </c>
      <c r="D28" s="33" t="str">
        <f t="shared" si="24"/>
        <v>*</v>
      </c>
      <c r="E28" s="27" t="s">
        <v>28</v>
      </c>
      <c r="F28" s="30">
        <v>97</v>
      </c>
      <c r="G28" s="33" t="str">
        <f t="shared" si="25"/>
        <v>*</v>
      </c>
      <c r="H28" s="27" t="s">
        <v>28</v>
      </c>
      <c r="I28" s="30">
        <v>108</v>
      </c>
      <c r="J28" s="33" t="str">
        <f t="shared" si="26"/>
        <v>*</v>
      </c>
      <c r="K28" s="27" t="s">
        <v>28</v>
      </c>
      <c r="L28" s="30">
        <v>118</v>
      </c>
      <c r="M28" s="33" t="str">
        <f t="shared" si="27"/>
        <v>*</v>
      </c>
      <c r="N28" s="27" t="s">
        <v>28</v>
      </c>
      <c r="O28" s="30">
        <v>117</v>
      </c>
      <c r="P28" s="33" t="str">
        <f t="shared" si="28"/>
        <v>*</v>
      </c>
      <c r="Q28" s="27" t="s">
        <v>28</v>
      </c>
      <c r="R28" s="30">
        <v>118</v>
      </c>
      <c r="S28" s="33" t="str">
        <f t="shared" si="29"/>
        <v>*</v>
      </c>
      <c r="T28" s="27" t="s">
        <v>28</v>
      </c>
      <c r="U28" s="30">
        <v>103</v>
      </c>
      <c r="V28" s="33" t="str">
        <f t="shared" si="30"/>
        <v>*</v>
      </c>
      <c r="W28" s="27" t="s">
        <v>28</v>
      </c>
      <c r="X28" s="30">
        <v>106</v>
      </c>
      <c r="Y28" s="33" t="str">
        <f t="shared" si="31"/>
        <v>*</v>
      </c>
      <c r="Z28" s="27" t="s">
        <v>28</v>
      </c>
      <c r="AA28" s="30">
        <v>107</v>
      </c>
      <c r="AB28" s="33" t="str">
        <f t="shared" si="32"/>
        <v>*</v>
      </c>
      <c r="AC28" s="27" t="s">
        <v>28</v>
      </c>
      <c r="AD28" s="30">
        <v>117</v>
      </c>
      <c r="AE28" s="33" t="str">
        <f t="shared" si="33"/>
        <v>*</v>
      </c>
      <c r="AF28" s="27" t="s">
        <v>28</v>
      </c>
      <c r="AG28" s="30">
        <v>103</v>
      </c>
      <c r="AH28" s="33" t="str">
        <f t="shared" si="34"/>
        <v>*</v>
      </c>
      <c r="AI28" s="27" t="s">
        <v>28</v>
      </c>
      <c r="AJ28" s="30">
        <v>116</v>
      </c>
      <c r="AK28" s="33" t="str">
        <f t="shared" si="35"/>
        <v>*</v>
      </c>
      <c r="AL28" s="27" t="s">
        <v>28</v>
      </c>
      <c r="AM28" s="30">
        <v>121</v>
      </c>
      <c r="AN28" s="33" t="str">
        <f t="shared" si="36"/>
        <v>*</v>
      </c>
      <c r="AO28" s="27" t="s">
        <v>28</v>
      </c>
      <c r="AP28" s="30">
        <v>116</v>
      </c>
      <c r="AQ28" s="33" t="str">
        <f t="shared" si="37"/>
        <v>*</v>
      </c>
      <c r="AR28" s="27" t="s">
        <v>28</v>
      </c>
      <c r="AS28" s="30">
        <v>112</v>
      </c>
      <c r="AT28" s="33" t="str">
        <f t="shared" si="38"/>
        <v>*</v>
      </c>
      <c r="AU28" s="27" t="s">
        <v>28</v>
      </c>
      <c r="AV28" s="30">
        <v>120</v>
      </c>
      <c r="AW28" s="33" t="str">
        <f t="shared" si="39"/>
        <v>*</v>
      </c>
      <c r="AX28" s="27" t="s">
        <v>28</v>
      </c>
      <c r="AY28" s="30">
        <v>127</v>
      </c>
      <c r="AZ28" s="33" t="str">
        <f t="shared" si="40"/>
        <v>*</v>
      </c>
      <c r="BA28" s="27" t="s">
        <v>28</v>
      </c>
      <c r="BB28" s="30">
        <v>119</v>
      </c>
      <c r="BC28" s="33" t="str">
        <f t="shared" si="41"/>
        <v>*</v>
      </c>
      <c r="BD28" s="27" t="s">
        <v>28</v>
      </c>
      <c r="BE28" s="30">
        <v>117</v>
      </c>
      <c r="BF28" s="33" t="str">
        <f t="shared" si="42"/>
        <v>*</v>
      </c>
      <c r="BG28" s="27" t="s">
        <v>28</v>
      </c>
      <c r="BH28" s="30">
        <v>136</v>
      </c>
      <c r="BI28" s="33" t="str">
        <f t="shared" si="43"/>
        <v>*</v>
      </c>
      <c r="BJ28" s="27" t="s">
        <v>28</v>
      </c>
      <c r="BK28" s="30">
        <v>156</v>
      </c>
      <c r="BL28" s="33" t="str">
        <f t="shared" si="44"/>
        <v>*</v>
      </c>
      <c r="BM28" s="27" t="s">
        <v>28</v>
      </c>
      <c r="BN28" s="30">
        <v>156</v>
      </c>
      <c r="BO28" s="33" t="str">
        <f t="shared" si="45"/>
        <v>*</v>
      </c>
      <c r="BP28" s="27" t="s">
        <v>28</v>
      </c>
      <c r="BQ28" s="30">
        <v>159</v>
      </c>
      <c r="BR28" s="33" t="str">
        <f t="shared" si="46"/>
        <v>*</v>
      </c>
      <c r="BS28" s="27" t="s">
        <v>28</v>
      </c>
      <c r="BT28" s="30">
        <v>155</v>
      </c>
      <c r="BU28" s="33" t="str">
        <f t="shared" si="47"/>
        <v>*</v>
      </c>
    </row>
    <row r="29" spans="1:73" s="16" customFormat="1" ht="14.3">
      <c r="A29" s="22" t="s">
        <v>18</v>
      </c>
      <c r="B29" s="27">
        <v>70</v>
      </c>
      <c r="C29" s="30">
        <v>1501</v>
      </c>
      <c r="D29" s="33">
        <f t="shared" si="24"/>
        <v>46.6</v>
      </c>
      <c r="E29" s="27">
        <v>81</v>
      </c>
      <c r="F29" s="30">
        <v>1607</v>
      </c>
      <c r="G29" s="33">
        <f t="shared" si="25"/>
        <v>50.4</v>
      </c>
      <c r="H29" s="27">
        <v>53</v>
      </c>
      <c r="I29" s="30">
        <v>1750</v>
      </c>
      <c r="J29" s="33">
        <f t="shared" si="26"/>
        <v>30.3</v>
      </c>
      <c r="K29" s="27">
        <v>70</v>
      </c>
      <c r="L29" s="30">
        <v>1844</v>
      </c>
      <c r="M29" s="33">
        <f t="shared" si="27"/>
        <v>38</v>
      </c>
      <c r="N29" s="27">
        <v>73</v>
      </c>
      <c r="O29" s="30">
        <v>1868</v>
      </c>
      <c r="P29" s="33">
        <f t="shared" si="28"/>
        <v>39.1</v>
      </c>
      <c r="Q29" s="27">
        <v>53</v>
      </c>
      <c r="R29" s="30">
        <v>1879</v>
      </c>
      <c r="S29" s="33">
        <f t="shared" si="29"/>
        <v>28.2</v>
      </c>
      <c r="T29" s="27">
        <v>70</v>
      </c>
      <c r="U29" s="30">
        <v>1921</v>
      </c>
      <c r="V29" s="33">
        <f t="shared" si="30"/>
        <v>36.4</v>
      </c>
      <c r="W29" s="27">
        <v>90</v>
      </c>
      <c r="X29" s="30">
        <v>1989</v>
      </c>
      <c r="Y29" s="33">
        <f t="shared" si="31"/>
        <v>45.2</v>
      </c>
      <c r="Z29" s="27">
        <v>79</v>
      </c>
      <c r="AA29" s="30">
        <v>2041</v>
      </c>
      <c r="AB29" s="33">
        <f t="shared" si="32"/>
        <v>38.700000000000003</v>
      </c>
      <c r="AC29" s="27">
        <v>81</v>
      </c>
      <c r="AD29" s="30">
        <v>1975</v>
      </c>
      <c r="AE29" s="33">
        <f t="shared" si="33"/>
        <v>41</v>
      </c>
      <c r="AF29" s="27">
        <v>70</v>
      </c>
      <c r="AG29" s="30">
        <v>1846</v>
      </c>
      <c r="AH29" s="33">
        <f t="shared" si="34"/>
        <v>37.9</v>
      </c>
      <c r="AI29" s="27">
        <v>66</v>
      </c>
      <c r="AJ29" s="30">
        <v>1938</v>
      </c>
      <c r="AK29" s="33">
        <f t="shared" si="35"/>
        <v>34.1</v>
      </c>
      <c r="AL29" s="27">
        <v>69</v>
      </c>
      <c r="AM29" s="30">
        <v>2019</v>
      </c>
      <c r="AN29" s="33">
        <f t="shared" si="36"/>
        <v>34.200000000000003</v>
      </c>
      <c r="AO29" s="27">
        <v>54</v>
      </c>
      <c r="AP29" s="30">
        <v>2149</v>
      </c>
      <c r="AQ29" s="33">
        <f t="shared" si="37"/>
        <v>25.1</v>
      </c>
      <c r="AR29" s="27">
        <v>56</v>
      </c>
      <c r="AS29" s="30">
        <v>2272</v>
      </c>
      <c r="AT29" s="33">
        <f t="shared" si="38"/>
        <v>24.6</v>
      </c>
      <c r="AU29" s="27">
        <v>40</v>
      </c>
      <c r="AV29" s="30">
        <v>2295</v>
      </c>
      <c r="AW29" s="33">
        <f t="shared" si="39"/>
        <v>17.399999999999999</v>
      </c>
      <c r="AX29" s="27">
        <v>32</v>
      </c>
      <c r="AY29" s="30">
        <v>2279</v>
      </c>
      <c r="AZ29" s="33">
        <f t="shared" si="40"/>
        <v>14</v>
      </c>
      <c r="BA29" s="27">
        <v>33</v>
      </c>
      <c r="BB29" s="30">
        <v>2326</v>
      </c>
      <c r="BC29" s="33">
        <f t="shared" si="41"/>
        <v>14.2</v>
      </c>
      <c r="BD29" s="27">
        <v>37</v>
      </c>
      <c r="BE29" s="30">
        <v>2368</v>
      </c>
      <c r="BF29" s="33">
        <f t="shared" si="42"/>
        <v>15.6</v>
      </c>
      <c r="BG29" s="27">
        <v>19</v>
      </c>
      <c r="BH29" s="30">
        <v>2448</v>
      </c>
      <c r="BI29" s="33">
        <f t="shared" si="43"/>
        <v>7.8</v>
      </c>
      <c r="BJ29" s="27">
        <v>14</v>
      </c>
      <c r="BK29" s="30">
        <v>2663</v>
      </c>
      <c r="BL29" s="33">
        <f t="shared" si="44"/>
        <v>5.3</v>
      </c>
      <c r="BM29" s="27">
        <v>21</v>
      </c>
      <c r="BN29" s="30">
        <v>2652</v>
      </c>
      <c r="BO29" s="33">
        <f t="shared" si="45"/>
        <v>7.9</v>
      </c>
      <c r="BP29" s="27">
        <v>17</v>
      </c>
      <c r="BQ29" s="30">
        <v>2767</v>
      </c>
      <c r="BR29" s="33">
        <f t="shared" si="46"/>
        <v>6.1</v>
      </c>
      <c r="BS29" s="27" t="s">
        <v>28</v>
      </c>
      <c r="BT29" s="30">
        <v>2712</v>
      </c>
      <c r="BU29" s="33" t="str">
        <f t="shared" si="47"/>
        <v>*</v>
      </c>
    </row>
    <row r="30" spans="1:73" s="16" customFormat="1" ht="14.3">
      <c r="A30" s="23" t="s">
        <v>5</v>
      </c>
      <c r="B30" s="27" t="s">
        <v>28</v>
      </c>
      <c r="C30" s="30" t="s">
        <v>12</v>
      </c>
      <c r="D30" s="34" t="s">
        <v>12</v>
      </c>
      <c r="E30" s="27" t="s">
        <v>28</v>
      </c>
      <c r="F30" s="30" t="s">
        <v>12</v>
      </c>
      <c r="G30" s="34" t="s">
        <v>12</v>
      </c>
      <c r="H30" s="27">
        <v>29</v>
      </c>
      <c r="I30" s="30" t="s">
        <v>12</v>
      </c>
      <c r="J30" s="34" t="s">
        <v>12</v>
      </c>
      <c r="K30" s="27">
        <v>65</v>
      </c>
      <c r="L30" s="30" t="s">
        <v>12</v>
      </c>
      <c r="M30" s="34" t="s">
        <v>12</v>
      </c>
      <c r="N30" s="27">
        <v>137</v>
      </c>
      <c r="O30" s="30" t="s">
        <v>12</v>
      </c>
      <c r="P30" s="34" t="s">
        <v>12</v>
      </c>
      <c r="Q30" s="27">
        <v>150</v>
      </c>
      <c r="R30" s="30" t="s">
        <v>12</v>
      </c>
      <c r="S30" s="34" t="s">
        <v>12</v>
      </c>
      <c r="T30" s="27">
        <v>193</v>
      </c>
      <c r="U30" s="30" t="s">
        <v>12</v>
      </c>
      <c r="V30" s="34" t="s">
        <v>12</v>
      </c>
      <c r="W30" s="27">
        <v>214</v>
      </c>
      <c r="X30" s="30" t="s">
        <v>12</v>
      </c>
      <c r="Y30" s="34" t="s">
        <v>12</v>
      </c>
      <c r="Z30" s="27">
        <v>185</v>
      </c>
      <c r="AA30" s="30" t="s">
        <v>12</v>
      </c>
      <c r="AB30" s="34" t="s">
        <v>12</v>
      </c>
      <c r="AC30" s="27">
        <v>157</v>
      </c>
      <c r="AD30" s="30" t="s">
        <v>12</v>
      </c>
      <c r="AE30" s="34" t="s">
        <v>12</v>
      </c>
      <c r="AF30" s="27">
        <v>97</v>
      </c>
      <c r="AG30" s="30" t="s">
        <v>12</v>
      </c>
      <c r="AH30" s="34" t="s">
        <v>12</v>
      </c>
      <c r="AI30" s="27">
        <v>39</v>
      </c>
      <c r="AJ30" s="30" t="s">
        <v>12</v>
      </c>
      <c r="AK30" s="34" t="s">
        <v>12</v>
      </c>
      <c r="AL30" s="27">
        <v>80</v>
      </c>
      <c r="AM30" s="30" t="s">
        <v>12</v>
      </c>
      <c r="AN30" s="34" t="s">
        <v>12</v>
      </c>
      <c r="AO30" s="27">
        <v>81</v>
      </c>
      <c r="AP30" s="30" t="s">
        <v>12</v>
      </c>
      <c r="AQ30" s="34" t="s">
        <v>12</v>
      </c>
      <c r="AR30" s="27">
        <v>142</v>
      </c>
      <c r="AS30" s="30" t="s">
        <v>12</v>
      </c>
      <c r="AT30" s="34" t="s">
        <v>12</v>
      </c>
      <c r="AU30" s="27">
        <v>96</v>
      </c>
      <c r="AV30" s="30" t="s">
        <v>12</v>
      </c>
      <c r="AW30" s="34" t="s">
        <v>12</v>
      </c>
      <c r="AX30" s="27">
        <v>102</v>
      </c>
      <c r="AY30" s="30" t="s">
        <v>12</v>
      </c>
      <c r="AZ30" s="34" t="s">
        <v>12</v>
      </c>
      <c r="BA30" s="27">
        <v>57</v>
      </c>
      <c r="BB30" s="30" t="s">
        <v>12</v>
      </c>
      <c r="BC30" s="34" t="s">
        <v>12</v>
      </c>
      <c r="BD30" s="27">
        <v>77</v>
      </c>
      <c r="BE30" s="30" t="s">
        <v>12</v>
      </c>
      <c r="BF30" s="34" t="s">
        <v>12</v>
      </c>
      <c r="BG30" s="27">
        <v>100</v>
      </c>
      <c r="BH30" s="30" t="s">
        <v>12</v>
      </c>
      <c r="BI30" s="34" t="s">
        <v>12</v>
      </c>
      <c r="BJ30" s="27">
        <v>50</v>
      </c>
      <c r="BK30" s="30" t="s">
        <v>12</v>
      </c>
      <c r="BL30" s="34" t="s">
        <v>12</v>
      </c>
      <c r="BM30" s="27">
        <v>56</v>
      </c>
      <c r="BN30" s="30" t="s">
        <v>12</v>
      </c>
      <c r="BO30" s="34" t="s">
        <v>12</v>
      </c>
      <c r="BP30" s="27">
        <v>91</v>
      </c>
      <c r="BQ30" s="30" t="s">
        <v>12</v>
      </c>
      <c r="BR30" s="34" t="s">
        <v>12</v>
      </c>
      <c r="BS30" s="27">
        <v>106</v>
      </c>
      <c r="BT30" s="30" t="s">
        <v>12</v>
      </c>
      <c r="BU30" s="34" t="s">
        <v>12</v>
      </c>
    </row>
    <row r="31" spans="1:73" s="16" customFormat="1" ht="14.3">
      <c r="A31" s="24"/>
      <c r="B31" s="26"/>
      <c r="C31" s="29"/>
      <c r="D31" s="35"/>
      <c r="E31" s="26"/>
      <c r="F31" s="29"/>
      <c r="G31" s="35"/>
      <c r="H31" s="26"/>
      <c r="I31" s="29"/>
      <c r="J31" s="35"/>
      <c r="K31" s="26"/>
      <c r="L31" s="29"/>
      <c r="M31" s="35"/>
      <c r="N31" s="26"/>
      <c r="O31" s="29"/>
      <c r="P31" s="35"/>
      <c r="Q31" s="26"/>
      <c r="R31" s="29"/>
      <c r="S31" s="35"/>
      <c r="T31" s="26"/>
      <c r="U31" s="29"/>
      <c r="V31" s="35"/>
      <c r="W31" s="26"/>
      <c r="X31" s="29"/>
      <c r="Y31" s="35"/>
      <c r="Z31" s="26"/>
      <c r="AA31" s="29"/>
      <c r="AB31" s="35"/>
      <c r="AC31" s="26"/>
      <c r="AD31" s="29"/>
      <c r="AE31" s="35"/>
      <c r="AF31" s="26"/>
      <c r="AG31" s="29"/>
      <c r="AH31" s="35"/>
      <c r="AI31" s="26"/>
      <c r="AJ31" s="29"/>
      <c r="AK31" s="35"/>
      <c r="AL31" s="26"/>
      <c r="AM31" s="29"/>
      <c r="AN31" s="35"/>
      <c r="AO31" s="26"/>
      <c r="AP31" s="29"/>
      <c r="AQ31" s="35"/>
      <c r="AR31" s="26"/>
      <c r="AS31" s="29"/>
      <c r="AT31" s="35"/>
      <c r="AU31" s="26"/>
      <c r="AV31" s="29"/>
      <c r="AW31" s="35"/>
      <c r="AX31" s="26"/>
      <c r="AY31" s="29"/>
      <c r="AZ31" s="35"/>
      <c r="BA31" s="26"/>
      <c r="BB31" s="29"/>
      <c r="BC31" s="35"/>
      <c r="BD31" s="26"/>
      <c r="BE31" s="29"/>
      <c r="BF31" s="35"/>
      <c r="BG31" s="26"/>
      <c r="BH31" s="29"/>
      <c r="BI31" s="35"/>
      <c r="BJ31" s="26"/>
      <c r="BK31" s="29"/>
      <c r="BL31" s="35"/>
      <c r="BM31" s="26"/>
      <c r="BN31" s="29"/>
      <c r="BO31" s="35"/>
      <c r="BP31" s="26"/>
      <c r="BQ31" s="29"/>
      <c r="BR31" s="35"/>
      <c r="BS31" s="26"/>
      <c r="BT31" s="29"/>
      <c r="BU31" s="35"/>
    </row>
    <row r="32" spans="1:73" ht="14.3">
      <c r="A32" s="7"/>
      <c r="B32" s="5"/>
      <c r="C32" s="5"/>
      <c r="D32" s="6"/>
      <c r="E32" s="5"/>
      <c r="F32" s="5"/>
      <c r="G32" s="6"/>
      <c r="H32" s="5"/>
      <c r="I32" s="5"/>
      <c r="J32" s="6"/>
      <c r="K32" s="5"/>
      <c r="L32" s="5"/>
      <c r="M32" s="6"/>
      <c r="N32" s="5"/>
      <c r="O32" s="5"/>
      <c r="P32" s="6"/>
      <c r="R32" s="1"/>
      <c r="S32" s="1"/>
      <c r="W32" s="1"/>
      <c r="X32" s="2"/>
      <c r="Y32" s="2"/>
      <c r="Z32" s="2"/>
      <c r="AA32" s="2"/>
      <c r="AB32" s="2"/>
      <c r="AC32" s="2"/>
      <c r="AD32" s="2"/>
      <c r="AE32" s="2"/>
      <c r="AP32" s="16"/>
      <c r="AQ32" s="16"/>
    </row>
    <row r="33" spans="1:55">
      <c r="A33" s="8"/>
      <c r="B33" s="1"/>
      <c r="C33" s="1"/>
      <c r="D33" s="1"/>
      <c r="E33" s="1"/>
      <c r="F33" s="1"/>
      <c r="G33" s="1"/>
      <c r="H33" s="1"/>
      <c r="I33" s="1"/>
      <c r="J33" s="1"/>
      <c r="K33" s="9"/>
      <c r="L33" s="9"/>
      <c r="M33" s="9"/>
      <c r="N33" s="9"/>
      <c r="O33" s="9"/>
      <c r="P33" s="9"/>
      <c r="Q33" s="9"/>
      <c r="R33" s="9"/>
      <c r="S33" s="1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U33" s="45"/>
      <c r="AV33" s="45"/>
      <c r="AW33" s="45"/>
      <c r="AX33" s="46"/>
      <c r="AY33" s="46"/>
      <c r="AZ33" s="46"/>
      <c r="BA33" s="46"/>
      <c r="BB33" s="46"/>
      <c r="BC33" s="46"/>
    </row>
  </sheetData>
  <mergeCells count="26">
    <mergeCell ref="A7:A8"/>
    <mergeCell ref="E7:G7"/>
    <mergeCell ref="B7:D7"/>
    <mergeCell ref="H7:J7"/>
    <mergeCell ref="AC7:AE7"/>
    <mergeCell ref="Q7:S7"/>
    <mergeCell ref="T7:V7"/>
    <mergeCell ref="N7:P7"/>
    <mergeCell ref="K7:M7"/>
    <mergeCell ref="W7:Y7"/>
    <mergeCell ref="Z7:AB7"/>
    <mergeCell ref="BS7:BU7"/>
    <mergeCell ref="AF7:AH7"/>
    <mergeCell ref="AU33:BC33"/>
    <mergeCell ref="AI7:AK7"/>
    <mergeCell ref="AL7:AN7"/>
    <mergeCell ref="AO7:AQ7"/>
    <mergeCell ref="AR7:AT7"/>
    <mergeCell ref="AU7:AW7"/>
    <mergeCell ref="AX7:AZ7"/>
    <mergeCell ref="BA7:BC7"/>
    <mergeCell ref="BP7:BR7"/>
    <mergeCell ref="BM7:BO7"/>
    <mergeCell ref="BG7:BI7"/>
    <mergeCell ref="BJ7:BL7"/>
    <mergeCell ref="BD7:BF7"/>
  </mergeCells>
  <phoneticPr fontId="0" type="noConversion"/>
  <pageMargins left="0.5" right="0.25" top="0.5" bottom="1" header="0.5" footer="0.5"/>
  <pageSetup orientation="portrait" horizontalDpi="300" verticalDpi="300" r:id="rId1"/>
  <headerFooter differentFirst="1" alignWithMargins="0">
    <oddFooter>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87B6-251B-456F-99D1-8E851361F872}">
  <dimension ref="A1:I4"/>
  <sheetViews>
    <sheetView workbookViewId="0"/>
  </sheetViews>
  <sheetFormatPr defaultRowHeight="12.9"/>
  <cols>
    <col min="1" max="1" width="90.625" style="48" customWidth="1"/>
  </cols>
  <sheetData>
    <row r="1" spans="1:9" ht="118.2" customHeight="1">
      <c r="A1" s="38" t="s">
        <v>25</v>
      </c>
      <c r="B1" s="36"/>
      <c r="C1" s="36"/>
      <c r="D1" s="37"/>
      <c r="E1" s="37"/>
      <c r="F1" s="37"/>
      <c r="G1" s="37"/>
      <c r="H1" s="37"/>
      <c r="I1" s="37"/>
    </row>
    <row r="2" spans="1:9">
      <c r="A2" s="38"/>
      <c r="B2" s="36"/>
      <c r="C2" s="36"/>
      <c r="D2" s="37"/>
      <c r="E2" s="37"/>
      <c r="F2" s="37"/>
      <c r="G2" s="37"/>
      <c r="H2" s="37"/>
      <c r="I2" s="37"/>
    </row>
    <row r="3" spans="1:9" ht="50.95" customHeight="1">
      <c r="A3" s="36" t="s">
        <v>26</v>
      </c>
      <c r="B3" s="36"/>
      <c r="C3" s="36"/>
      <c r="D3" s="37"/>
      <c r="E3" s="37"/>
      <c r="F3" s="37"/>
      <c r="G3" s="37"/>
      <c r="H3" s="37"/>
      <c r="I3" s="37"/>
    </row>
    <row r="4" spans="1:9" ht="27.7" customHeight="1">
      <c r="A4" s="36" t="s">
        <v>27</v>
      </c>
      <c r="B4" s="36"/>
      <c r="C4" s="36"/>
      <c r="D4" s="36"/>
      <c r="E4" s="36"/>
      <c r="F4" s="36"/>
      <c r="G4" s="36"/>
      <c r="H4" s="41"/>
      <c r="I4" s="4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TeenBirth18-19</vt:lpstr>
      <vt:lpstr>Notes</vt:lpstr>
      <vt:lpstr>'TeenBirth18-19'!Print_Titles</vt:lpstr>
    </vt:vector>
  </TitlesOfParts>
  <Company>Health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Sutida (Nid) Jariangprasert</dc:creator>
  <cp:lastModifiedBy>Jariangprasert, Sutida</cp:lastModifiedBy>
  <cp:lastPrinted>2025-07-21T22:48:59Z</cp:lastPrinted>
  <dcterms:created xsi:type="dcterms:W3CDTF">2001-07-18T16:17:31Z</dcterms:created>
  <dcterms:modified xsi:type="dcterms:W3CDTF">2025-07-21T22:49:04Z</dcterms:modified>
</cp:coreProperties>
</file>